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filterPrivacy="1" defaultThemeVersion="166925"/>
  <xr:revisionPtr revIDLastSave="0" documentId="13_ncr:1_{7AE6B10B-2E6A-4720-A81C-AD0D9F169C37}" xr6:coauthVersionLast="47" xr6:coauthVersionMax="47" xr10:uidLastSave="{00000000-0000-0000-0000-000000000000}"/>
  <bookViews>
    <workbookView xWindow="-110" yWindow="-110" windowWidth="19420" windowHeight="11500" xr2:uid="{39568CFC-D930-4322-A9CD-E62CB7369827}"/>
  </bookViews>
  <sheets>
    <sheet name="記入例" sheetId="1" r:id="rId1"/>
  </sheets>
  <externalReferences>
    <externalReference r:id="rId2"/>
  </externalReferences>
  <definedNames>
    <definedName name="_xlnm.Print_Area" localSheetId="0">記入例!$CX$6:$EI$54</definedName>
    <definedName name="ゆうちょ口座番号">記入例!$BI$39</definedName>
    <definedName name="ゆうちょ支店コード">記入例!$BI$33</definedName>
    <definedName name="ゆうちょ支店自動">記入例!$AD$31</definedName>
    <definedName name="ゆうちょ支店手入力">記入例!$AD$33</definedName>
    <definedName name="金融名支店自動">記入例!$O$20</definedName>
    <definedName name="金融名支店手入力">記入例!$O$22</definedName>
    <definedName name="金融名自動">記入例!$O$14</definedName>
    <definedName name="金融名手入力">記入例!$O$16</definedName>
    <definedName name="銀行コード">'[1]口座情報記入用紙 '!$BK$13</definedName>
    <definedName name="銀行支店コード">'[1]口座情報記入用紙 '!$BK$14</definedName>
    <definedName name="名義カナ">記入例!$BH$57</definedName>
    <definedName name="名義漢字">記入例!$BH$53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62" i="1" l="1"/>
  <c r="BH55" i="1"/>
  <c r="BH57" i="1" s="1"/>
  <c r="BH53" i="1"/>
  <c r="DH37" i="1" s="1"/>
  <c r="DD49" i="1"/>
  <c r="DZ47" i="1"/>
  <c r="DH47" i="1"/>
  <c r="DZ45" i="1"/>
  <c r="DH45" i="1"/>
  <c r="F44" i="1"/>
  <c r="DH43" i="1"/>
  <c r="EH37" i="1"/>
  <c r="EF37" i="1"/>
  <c r="ED37" i="1"/>
  <c r="EB37" i="1"/>
  <c r="DZ37" i="1"/>
  <c r="DX37" i="1"/>
  <c r="DV37" i="1"/>
  <c r="DT37" i="1"/>
  <c r="DR37" i="1"/>
  <c r="DP37" i="1"/>
  <c r="DN37" i="1"/>
  <c r="DL37" i="1"/>
  <c r="DJ37" i="1"/>
  <c r="BI36" i="1"/>
  <c r="EF35" i="1"/>
  <c r="ED35" i="1"/>
  <c r="EB35" i="1"/>
  <c r="DZ35" i="1"/>
  <c r="DX35" i="1"/>
  <c r="DV35" i="1"/>
  <c r="DT35" i="1"/>
  <c r="DR35" i="1"/>
  <c r="DP35" i="1"/>
  <c r="DN35" i="1"/>
  <c r="DL35" i="1"/>
  <c r="DJ35" i="1"/>
  <c r="BN31" i="1"/>
  <c r="CA30" i="1"/>
  <c r="CF30" i="1" s="1"/>
  <c r="BI30" i="1"/>
  <c r="BN30" i="1" s="1"/>
  <c r="DW27" i="1"/>
  <c r="AA26" i="1"/>
  <c r="DW22" i="1"/>
  <c r="DD22" i="1"/>
  <c r="BK15" i="1"/>
  <c r="BO15" i="1" s="1"/>
  <c r="BK14" i="1"/>
  <c r="BK13" i="1"/>
  <c r="DD27" i="1" l="1"/>
  <c r="BQ15" i="1"/>
  <c r="BQ30" i="1"/>
  <c r="BQ31" i="1"/>
  <c r="BQ37" i="1"/>
  <c r="BQ39" i="1"/>
  <c r="BQ36" i="1"/>
  <c r="BQ34" i="1"/>
  <c r="BQ32" i="1"/>
  <c r="BQ35" i="1"/>
  <c r="BQ33" i="1"/>
  <c r="BI33" i="1"/>
  <c r="CI31" i="1"/>
  <c r="CI36" i="1"/>
  <c r="CI34" i="1"/>
  <c r="CI37" i="1"/>
  <c r="CI35" i="1"/>
  <c r="CI30" i="1"/>
  <c r="CI32" i="1"/>
  <c r="CI33" i="1"/>
  <c r="DX41" i="1"/>
  <c r="DN39" i="1"/>
  <c r="DZ39" i="1"/>
  <c r="DX39" i="1"/>
  <c r="DT39" i="1"/>
  <c r="DR39" i="1"/>
  <c r="DZ41" i="1"/>
  <c r="DV41" i="1"/>
  <c r="DL39" i="1"/>
  <c r="DT41" i="1"/>
  <c r="DJ39" i="1"/>
  <c r="DL41" i="1"/>
  <c r="DJ41" i="1"/>
  <c r="EH39" i="1"/>
  <c r="EF39" i="1"/>
  <c r="ED39" i="1"/>
  <c r="EB39" i="1"/>
  <c r="DR41" i="1"/>
  <c r="DH39" i="1"/>
  <c r="DP41" i="1"/>
  <c r="DF39" i="1"/>
  <c r="DN41" i="1"/>
  <c r="DH41" i="1"/>
  <c r="DF41" i="1"/>
  <c r="EH41" i="1"/>
  <c r="EF41" i="1"/>
  <c r="DV39" i="1"/>
  <c r="ED41" i="1"/>
  <c r="EB41" i="1"/>
  <c r="DP39" i="1"/>
  <c r="EH35" i="1"/>
  <c r="DF35" i="1"/>
  <c r="DF37" i="1"/>
  <c r="DH35" i="1"/>
  <c r="CQ30" i="1" l="1"/>
  <c r="CP30" i="1"/>
  <c r="CO30" i="1"/>
  <c r="CT30" i="1"/>
  <c r="CS30" i="1"/>
  <c r="CR30" i="1"/>
  <c r="CN30" i="1"/>
  <c r="BX34" i="1"/>
  <c r="BW34" i="1"/>
  <c r="BV34" i="1"/>
  <c r="CS33" i="1"/>
  <c r="CR33" i="1"/>
  <c r="CQ33" i="1"/>
  <c r="CO33" i="1"/>
  <c r="CN33" i="1"/>
  <c r="CT33" i="1"/>
  <c r="CP33" i="1"/>
  <c r="CS32" i="1"/>
  <c r="CR32" i="1"/>
  <c r="CQ32" i="1"/>
  <c r="CN32" i="1"/>
  <c r="CP32" i="1"/>
  <c r="CO32" i="1"/>
  <c r="CT32" i="1"/>
  <c r="CT35" i="1"/>
  <c r="CQ35" i="1"/>
  <c r="CO35" i="1"/>
  <c r="CN35" i="1"/>
  <c r="CS35" i="1"/>
  <c r="CR35" i="1"/>
  <c r="CP35" i="1"/>
  <c r="CT37" i="1"/>
  <c r="CQ37" i="1"/>
  <c r="CP37" i="1"/>
  <c r="CO37" i="1"/>
  <c r="CN37" i="1"/>
  <c r="CS37" i="1"/>
  <c r="CR37" i="1"/>
  <c r="CN34" i="1"/>
  <c r="CT34" i="1"/>
  <c r="CP34" i="1"/>
  <c r="CO34" i="1"/>
  <c r="CS34" i="1"/>
  <c r="CR34" i="1"/>
  <c r="CQ34" i="1"/>
  <c r="BW32" i="1"/>
  <c r="BX32" i="1"/>
  <c r="BV32" i="1"/>
  <c r="BX36" i="1"/>
  <c r="BW36" i="1"/>
  <c r="BV36" i="1"/>
  <c r="BW37" i="1"/>
  <c r="BV37" i="1"/>
  <c r="BX37" i="1"/>
  <c r="BW31" i="1"/>
  <c r="BX31" i="1"/>
  <c r="BV31" i="1"/>
  <c r="BI39" i="1"/>
  <c r="CN36" i="1"/>
  <c r="CT36" i="1"/>
  <c r="CQ36" i="1"/>
  <c r="CS36" i="1"/>
  <c r="CR36" i="1"/>
  <c r="CP36" i="1"/>
  <c r="CO36" i="1"/>
  <c r="CS31" i="1"/>
  <c r="CT31" i="1"/>
  <c r="CR31" i="1"/>
  <c r="CQ31" i="1"/>
  <c r="CP31" i="1"/>
  <c r="CO31" i="1"/>
  <c r="CN31" i="1"/>
  <c r="BX33" i="1"/>
  <c r="BW33" i="1"/>
  <c r="BV33" i="1"/>
  <c r="BV35" i="1"/>
  <c r="BX35" i="1"/>
  <c r="BW35" i="1"/>
  <c r="BX30" i="1"/>
  <c r="BV30" i="1"/>
  <c r="BW30" i="1"/>
</calcChain>
</file>

<file path=xl/sharedStrings.xml><?xml version="1.0" encoding="utf-8"?>
<sst xmlns="http://schemas.openxmlformats.org/spreadsheetml/2006/main" count="107" uniqueCount="89">
  <si>
    <r>
      <t xml:space="preserve">※必ず通帳を確認しながら、色がついたセルに入力してください
</t>
    </r>
    <r>
      <rPr>
        <b/>
        <sz val="11"/>
        <color rgb="FFFF0000"/>
        <rFont val="Meiryo UI"/>
        <family val="3"/>
        <charset val="128"/>
      </rPr>
      <t>　　入力が誤っている場合、振込が実行出来ない場合があります。</t>
    </r>
    <rPh sb="1" eb="2">
      <t>カナラ</t>
    </rPh>
    <rPh sb="3" eb="5">
      <t>ツウチョウ</t>
    </rPh>
    <rPh sb="6" eb="8">
      <t>カクニン</t>
    </rPh>
    <rPh sb="13" eb="14">
      <t>イロ</t>
    </rPh>
    <rPh sb="21" eb="23">
      <t>ニュウリョク</t>
    </rPh>
    <rPh sb="46" eb="48">
      <t>ジッコウ</t>
    </rPh>
    <phoneticPr fontId="3"/>
  </si>
  <si>
    <r>
      <t>←黄色のセル…</t>
    </r>
    <r>
      <rPr>
        <b/>
        <sz val="11"/>
        <color rgb="FFFF0000"/>
        <rFont val="Meiryo UI"/>
        <family val="3"/>
        <charset val="128"/>
      </rPr>
      <t>必須</t>
    </r>
    <rPh sb="1" eb="3">
      <t>キイロ</t>
    </rPh>
    <rPh sb="7" eb="9">
      <t>ヒッス</t>
    </rPh>
    <phoneticPr fontId="3"/>
  </si>
  <si>
    <t>←緑色のセル…任意</t>
    <rPh sb="1" eb="3">
      <t>ミドリイロ</t>
    </rPh>
    <rPh sb="7" eb="9">
      <t>ニンイ</t>
    </rPh>
    <phoneticPr fontId="3"/>
  </si>
  <si>
    <t>記入例</t>
    <rPh sb="0" eb="3">
      <t>キニュウレイ</t>
    </rPh>
    <phoneticPr fontId="3"/>
  </si>
  <si>
    <t>←薄灰色のセル…自動表示入力不要</t>
    <rPh sb="1" eb="2">
      <t>ウス</t>
    </rPh>
    <rPh sb="2" eb="4">
      <t>ハイイロ</t>
    </rPh>
    <rPh sb="8" eb="12">
      <t>ジドウヒョウジ</t>
    </rPh>
    <rPh sb="12" eb="16">
      <t>ニュウリョクフヨウ</t>
    </rPh>
    <phoneticPr fontId="3"/>
  </si>
  <si>
    <t>←灰色のセル…入力不要</t>
    <rPh sb="1" eb="3">
      <t>ハイイロ</t>
    </rPh>
    <rPh sb="7" eb="9">
      <t>ニュウリョク</t>
    </rPh>
    <rPh sb="9" eb="11">
      <t>フヨウ</t>
    </rPh>
    <phoneticPr fontId="3"/>
  </si>
  <si>
    <t>↓ゆうちょ銀行以外またはゆうちょ銀行を「プルダウン」から選択してください</t>
  </si>
  <si>
    <t xml:space="preserve">モーダルシフト加速化事業費補助金
【口座情報記入用紙】 </t>
    <phoneticPr fontId="3"/>
  </si>
  <si>
    <t>ゆうちょ銀行以外</t>
  </si>
  <si>
    <r>
      <t>　「モーダルシフト加速化事業費補助金」において、</t>
    </r>
    <r>
      <rPr>
        <b/>
        <sz val="10"/>
        <color rgb="FF000000"/>
        <rFont val="Meiryo UI"/>
        <family val="3"/>
        <charset val="128"/>
      </rPr>
      <t>補助金交付決定通知書（様式第2）にて交付決定の通知を受けた場合</t>
    </r>
    <r>
      <rPr>
        <sz val="10"/>
        <color rgb="FF000000"/>
        <rFont val="Meiryo UI"/>
        <family val="3"/>
        <charset val="128"/>
      </rPr>
      <t>、当該補助金の振込先とする「振込口座」の情報のご提出をお願いしております。</t>
    </r>
    <phoneticPr fontId="3"/>
  </si>
  <si>
    <t>【ゆうちょ銀行以外】</t>
    <rPh sb="5" eb="7">
      <t>ギンコウ</t>
    </rPh>
    <rPh sb="7" eb="9">
      <t>イガイ</t>
    </rPh>
    <phoneticPr fontId="3"/>
  </si>
  <si>
    <t>【ゆうちょ銀行】</t>
    <rPh sb="5" eb="7">
      <t>ギンコウ</t>
    </rPh>
    <phoneticPr fontId="3"/>
  </si>
  <si>
    <t>銀行コード（4桁）</t>
    <rPh sb="0" eb="2">
      <t>ギンコウ</t>
    </rPh>
    <rPh sb="7" eb="8">
      <t>ケタ</t>
    </rPh>
    <phoneticPr fontId="3"/>
  </si>
  <si>
    <t>金融機関名</t>
    <rPh sb="0" eb="5">
      <t>キンユウキカンメイ</t>
    </rPh>
    <phoneticPr fontId="3"/>
  </si>
  <si>
    <t>記号（右詰めで入力）</t>
    <rPh sb="0" eb="2">
      <t>キゴウ</t>
    </rPh>
    <rPh sb="3" eb="4">
      <t>ミギ</t>
    </rPh>
    <rPh sb="4" eb="5">
      <t>ヅ</t>
    </rPh>
    <rPh sb="7" eb="9">
      <t>ニュウリョク</t>
    </rPh>
    <phoneticPr fontId="3"/>
  </si>
  <si>
    <t>【記号・番号の入力について】</t>
    <rPh sb="1" eb="3">
      <t>キゴウ</t>
    </rPh>
    <rPh sb="4" eb="6">
      <t>バンゴウ</t>
    </rPh>
    <rPh sb="7" eb="9">
      <t>ニュウリョク</t>
    </rPh>
    <phoneticPr fontId="3"/>
  </si>
  <si>
    <t>非表示</t>
    <rPh sb="0" eb="3">
      <t>ヒヒョウジ</t>
    </rPh>
    <phoneticPr fontId="3"/>
  </si>
  <si>
    <t>銀行コード</t>
    <rPh sb="0" eb="2">
      <t>ギンコウ</t>
    </rPh>
    <phoneticPr fontId="1"/>
  </si>
  <si>
    <t>自動表示</t>
    <rPh sb="0" eb="4">
      <t>ジドウヒョウジ</t>
    </rPh>
    <phoneticPr fontId="3"/>
  </si>
  <si>
    <t>みずほ</t>
    <phoneticPr fontId="3"/>
  </si>
  <si>
    <t>ここから入力←</t>
    <rPh sb="4" eb="6">
      <t>ニュウリョク</t>
    </rPh>
    <phoneticPr fontId="1"/>
  </si>
  <si>
    <t>支店コード</t>
    <rPh sb="0" eb="2">
      <t>シテン</t>
    </rPh>
    <phoneticPr fontId="1"/>
  </si>
  <si>
    <t>銀行口座</t>
    <rPh sb="0" eb="2">
      <t>ギンコウ</t>
    </rPh>
    <rPh sb="2" eb="4">
      <t>コウザ</t>
    </rPh>
    <phoneticPr fontId="3"/>
  </si>
  <si>
    <t>※注意事項</t>
    <rPh sb="1" eb="5">
      <t>チュウイジコウ</t>
    </rPh>
    <phoneticPr fontId="3"/>
  </si>
  <si>
    <t>手入力</t>
    <rPh sb="0" eb="3">
      <t>テニュウリョク</t>
    </rPh>
    <phoneticPr fontId="3"/>
  </si>
  <si>
    <r>
      <rPr>
        <sz val="10"/>
        <color rgb="FF000000"/>
        <rFont val="Meiryo UI"/>
        <family val="3"/>
        <charset val="128"/>
      </rPr>
      <t>①</t>
    </r>
    <r>
      <rPr>
        <sz val="10"/>
        <rFont val="Meiryo UI"/>
        <family val="3"/>
        <charset val="128"/>
      </rPr>
      <t>協議会構成企業の代表企業名義の口座情報を入力してください。
②実績報告時にご提出ください。（最終提出期限は令和8年1月30日とします。）</t>
    </r>
    <r>
      <rPr>
        <sz val="10"/>
        <color rgb="FF4472C4"/>
        <rFont val="Meiryo UI"/>
        <family val="3"/>
        <charset val="128"/>
      </rPr>
      <t xml:space="preserve">
</t>
    </r>
    <r>
      <rPr>
        <sz val="10"/>
        <color rgb="FF000000"/>
        <rFont val="Meiryo UI"/>
        <family val="3"/>
        <charset val="128"/>
      </rPr>
      <t>③提出後、補助金の振込先に変更がある場合は速やかに事務局までご連絡ください。
④振込実施は、実績報告及び補助金請求の確認後の令和8年３月末を予定しております。
⑤本書類は、PCKK が指定する資料提出用リンクへのアップロードによる提出とします。</t>
    </r>
    <rPh sb="32" eb="34">
      <t>ジッセキ</t>
    </rPh>
    <phoneticPr fontId="3"/>
  </si>
  <si>
    <t>※記号が６桁ある場合は先頭から5桁までを入力してください</t>
    <phoneticPr fontId="3"/>
  </si>
  <si>
    <t>支店名</t>
    <rPh sb="0" eb="3">
      <t>シテンメイ</t>
    </rPh>
    <phoneticPr fontId="1"/>
  </si>
  <si>
    <t>支店名</t>
    <rPh sb="0" eb="3">
      <t>シテンメイ</t>
    </rPh>
    <phoneticPr fontId="3"/>
  </si>
  <si>
    <t>番号（右詰めで入力）</t>
    <rPh sb="0" eb="2">
      <t>バンゴウ</t>
    </rPh>
    <rPh sb="3" eb="4">
      <t>ミギ</t>
    </rPh>
    <rPh sb="4" eb="5">
      <t>ヅ</t>
    </rPh>
    <rPh sb="7" eb="9">
      <t>ニュウリョク</t>
    </rPh>
    <phoneticPr fontId="3"/>
  </si>
  <si>
    <t>東京営業部</t>
    <rPh sb="0" eb="2">
      <t>トウキョウ</t>
    </rPh>
    <rPh sb="2" eb="5">
      <t>エイギョウブ</t>
    </rPh>
    <phoneticPr fontId="3"/>
  </si>
  <si>
    <t>貯金の種別</t>
    <rPh sb="0" eb="2">
      <t>チョキン</t>
    </rPh>
    <rPh sb="3" eb="5">
      <t>シュベツ</t>
    </rPh>
    <phoneticPr fontId="3"/>
  </si>
  <si>
    <t>預金の種別（自動表示）</t>
    <rPh sb="0" eb="2">
      <t>ヨキン</t>
    </rPh>
    <rPh sb="3" eb="5">
      <t>シュベツ</t>
    </rPh>
    <rPh sb="6" eb="10">
      <t>ジドウヒョウジ</t>
    </rPh>
    <phoneticPr fontId="3"/>
  </si>
  <si>
    <t>銀行コード</t>
    <rPh sb="0" eb="2">
      <t>ギンコウ</t>
    </rPh>
    <phoneticPr fontId="3"/>
  </si>
  <si>
    <t>001</t>
    <phoneticPr fontId="3"/>
  </si>
  <si>
    <t>支店コード</t>
    <rPh sb="0" eb="2">
      <t>シテン</t>
    </rPh>
    <phoneticPr fontId="3"/>
  </si>
  <si>
    <t>当座</t>
  </si>
  <si>
    <t>口座番号</t>
    <rPh sb="0" eb="4">
      <t>コウザバンゴウ</t>
    </rPh>
    <phoneticPr fontId="1"/>
  </si>
  <si>
    <t>口座番号</t>
    <rPh sb="0" eb="4">
      <t>コウザバンゴウ</t>
    </rPh>
    <phoneticPr fontId="3"/>
  </si>
  <si>
    <r>
      <t>科目
(</t>
    </r>
    <r>
      <rPr>
        <sz val="8"/>
        <color theme="1"/>
        <rFont val="Meiryo UI"/>
        <family val="3"/>
        <charset val="128"/>
      </rPr>
      <t>普通/当座)</t>
    </r>
    <rPh sb="0" eb="2">
      <t>カモク</t>
    </rPh>
    <rPh sb="4" eb="6">
      <t>フツウ</t>
    </rPh>
    <rPh sb="7" eb="9">
      <t>トウザ</t>
    </rPh>
    <phoneticPr fontId="3"/>
  </si>
  <si>
    <t>※表示内容に間違いないか確認してください。</t>
    <rPh sb="1" eb="5">
      <t>ヒョウジナイヨウ</t>
    </rPh>
    <rPh sb="6" eb="8">
      <t>マチガ</t>
    </rPh>
    <rPh sb="12" eb="14">
      <t>カクニン</t>
    </rPh>
    <phoneticPr fontId="1"/>
  </si>
  <si>
    <t>口座番号（右詰めで入力）</t>
    <rPh sb="0" eb="4">
      <t>コウザバンゴウ</t>
    </rPh>
    <rPh sb="5" eb="7">
      <t>ミギヅ</t>
    </rPh>
    <rPh sb="9" eb="11">
      <t>ニュウリョク</t>
    </rPh>
    <phoneticPr fontId="3"/>
  </si>
  <si>
    <t>番号</t>
    <rPh sb="0" eb="2">
      <t>バンゴウ</t>
    </rPh>
    <phoneticPr fontId="1"/>
  </si>
  <si>
    <t>口座番号が正しく表示されているかご確認ください</t>
    <rPh sb="0" eb="4">
      <t>コウザバンゴウ</t>
    </rPh>
    <rPh sb="5" eb="6">
      <t>タダ</t>
    </rPh>
    <rPh sb="8" eb="10">
      <t>ヒョウジ</t>
    </rPh>
    <rPh sb="17" eb="19">
      <t>カクニン</t>
    </rPh>
    <phoneticPr fontId="3"/>
  </si>
  <si>
    <t>店名</t>
    <rPh sb="0" eb="2">
      <t>テンメイ</t>
    </rPh>
    <phoneticPr fontId="3"/>
  </si>
  <si>
    <t>非表示</t>
    <rPh sb="0" eb="3">
      <t>ヒヒョウジ</t>
    </rPh>
    <phoneticPr fontId="25"/>
  </si>
  <si>
    <t xml:space="preserve">    注）口座名義（カナ）は左詰めで記入してください。
　　　　　 口座名義に含まれる「゛」、「゜」、「スペース」、記号も１文字で記入してください。　
　　　　　 使用できる記号は「(」、「)」、「.」、「-」、「/」のみです。「・」は使用できません。
　　　　　 小文字の「ｧｨｩｪｫｯｬｭｮ」は大文字の「ｱｲｳｴｵﾂﾔﾕﾖ」に置き換えてください。
　　　　　 口座名義が30文字を超える場合は、先頭から30文字までを記述してください。</t>
    <phoneticPr fontId="3"/>
  </si>
  <si>
    <t>一二八</t>
    <rPh sb="0" eb="1">
      <t>イチ</t>
    </rPh>
    <rPh sb="1" eb="2">
      <t>ニ</t>
    </rPh>
    <rPh sb="2" eb="3">
      <t>ハチ</t>
    </rPh>
    <phoneticPr fontId="3"/>
  </si>
  <si>
    <t>※番号が6桁以下の場合は頭に「0」をつけて桁数を7桁に合わせてください。</t>
    <phoneticPr fontId="3"/>
  </si>
  <si>
    <t>口座名義</t>
    <rPh sb="0" eb="2">
      <t>コウザ</t>
    </rPh>
    <rPh sb="2" eb="4">
      <t>メイギ</t>
    </rPh>
    <phoneticPr fontId="3"/>
  </si>
  <si>
    <t>漢字</t>
    <rPh sb="0" eb="2">
      <t>カンジ</t>
    </rPh>
    <phoneticPr fontId="3"/>
  </si>
  <si>
    <t>【共　通】</t>
    <rPh sb="1" eb="2">
      <t>トモ</t>
    </rPh>
    <rPh sb="3" eb="4">
      <t>ツウ</t>
    </rPh>
    <phoneticPr fontId="25"/>
  </si>
  <si>
    <t>【口座名義入力時の注意事項】</t>
    <phoneticPr fontId="3"/>
  </si>
  <si>
    <t>口座名義</t>
    <rPh sb="0" eb="4">
      <t>コウザメイギ</t>
    </rPh>
    <phoneticPr fontId="25"/>
  </si>
  <si>
    <t>カナ</t>
    <phoneticPr fontId="3"/>
  </si>
  <si>
    <t>漢字</t>
    <rPh sb="0" eb="2">
      <t>カンジ</t>
    </rPh>
    <phoneticPr fontId="25"/>
  </si>
  <si>
    <t>株式会社振込商事 代表取締役 スキャン 太郎</t>
    <phoneticPr fontId="3"/>
  </si>
  <si>
    <t>カナ</t>
    <phoneticPr fontId="25"/>
  </si>
  <si>
    <t>ｶ)ﾌﾘｺﾐｼﾖｳｼﾞ</t>
    <phoneticPr fontId="3"/>
  </si>
  <si>
    <t>交付決定番号</t>
    <rPh sb="0" eb="6">
      <t>コウフケッテイバンゴウ</t>
    </rPh>
    <phoneticPr fontId="3"/>
  </si>
  <si>
    <t>第</t>
    <rPh sb="0" eb="1">
      <t>ダイ</t>
    </rPh>
    <phoneticPr fontId="1"/>
  </si>
  <si>
    <t>号</t>
    <rPh sb="0" eb="1">
      <t>ゴウ</t>
    </rPh>
    <phoneticPr fontId="1"/>
  </si>
  <si>
    <t>代表申請者</t>
  </si>
  <si>
    <t>法人名</t>
  </si>
  <si>
    <t>代表者名</t>
    <rPh sb="0" eb="4">
      <t>ダイヒョウシャメイ</t>
    </rPh>
    <phoneticPr fontId="1"/>
  </si>
  <si>
    <t>交付決定番号</t>
  </si>
  <si>
    <t>M20201</t>
    <phoneticPr fontId="3"/>
  </si>
  <si>
    <t>振込に係る連絡先</t>
  </si>
  <si>
    <t>氏名</t>
    <rPh sb="0" eb="2">
      <t>シメイ</t>
    </rPh>
    <phoneticPr fontId="1"/>
  </si>
  <si>
    <t>TEL</t>
    <phoneticPr fontId="1"/>
  </si>
  <si>
    <t>※交付決定通知書(様式第2)に記載の、Mから始まる交付決定番号を入力してください。</t>
  </si>
  <si>
    <t>備考</t>
    <rPh sb="0" eb="2">
      <t>ビコウ</t>
    </rPh>
    <phoneticPr fontId="3"/>
  </si>
  <si>
    <t>株式会社振込商事</t>
    <phoneticPr fontId="3"/>
  </si>
  <si>
    <t>名義漢字（ゴミ削除）</t>
    <rPh sb="0" eb="2">
      <t>メイギ</t>
    </rPh>
    <rPh sb="2" eb="4">
      <t>カンジ</t>
    </rPh>
    <rPh sb="7" eb="9">
      <t>サクジョ</t>
    </rPh>
    <phoneticPr fontId="1"/>
  </si>
  <si>
    <t>←JISフリーソフトで使用不可のため、半角も反映する。</t>
    <rPh sb="11" eb="15">
      <t>シヨウフカ</t>
    </rPh>
    <rPh sb="19" eb="21">
      <t>ハンカク</t>
    </rPh>
    <rPh sb="22" eb="24">
      <t>ハンエイ</t>
    </rPh>
    <phoneticPr fontId="3"/>
  </si>
  <si>
    <t>姓</t>
    <phoneticPr fontId="1"/>
  </si>
  <si>
    <t>スキャン</t>
    <phoneticPr fontId="3"/>
  </si>
  <si>
    <t>名</t>
    <rPh sb="0" eb="1">
      <t>メイ</t>
    </rPh>
    <phoneticPr fontId="1"/>
  </si>
  <si>
    <t>太郎</t>
    <phoneticPr fontId="3"/>
  </si>
  <si>
    <t>名義カナ（ゴミ削除）</t>
    <rPh sb="0" eb="2">
      <t>メイギ</t>
    </rPh>
    <rPh sb="7" eb="9">
      <t>サクジョ</t>
    </rPh>
    <phoneticPr fontId="1"/>
  </si>
  <si>
    <t>※補助金の振込口座は申請した間接補助事業者の名義を入力してください。</t>
  </si>
  <si>
    <t>名義カナ（自動変換）</t>
    <rPh sb="0" eb="2">
      <t>メイギ</t>
    </rPh>
    <rPh sb="5" eb="7">
      <t>ジドウ</t>
    </rPh>
    <rPh sb="7" eb="9">
      <t>ヘンカン</t>
    </rPh>
    <phoneticPr fontId="1"/>
  </si>
  <si>
    <t>振込に係る連絡先（振込に関しての問い合わせ担当者）</t>
  </si>
  <si>
    <t>担当者名</t>
    <rPh sb="0" eb="4">
      <t>タントウシャメイ</t>
    </rPh>
    <phoneticPr fontId="1"/>
  </si>
  <si>
    <t>姓</t>
    <rPh sb="0" eb="1">
      <t>セイ</t>
    </rPh>
    <phoneticPr fontId="1"/>
  </si>
  <si>
    <t>経理</t>
    <phoneticPr fontId="3"/>
  </si>
  <si>
    <t>一郎</t>
    <phoneticPr fontId="3"/>
  </si>
  <si>
    <t>0123456789</t>
    <phoneticPr fontId="3"/>
  </si>
  <si>
    <t>備考（任意）</t>
    <rPh sb="0" eb="2">
      <t>ビコウ</t>
    </rPh>
    <rPh sb="3" eb="5">
      <t>ニンイ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</si>
</sst>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31" x14ac:knownFonts="1">
    <font>
      <sz val="11"/>
      <color theme="1"/>
      <name val="游ゴシック"/>
      <family val="2"/>
      <charset val="128"/>
      <scheme val="minor"/>
    </font>
    <font>
      <sz val="18"/>
      <color theme="3"/>
      <name val="游ゴシック Light"/>
      <family val="2"/>
      <charset val="128"/>
      <scheme val="major"/>
    </font>
    <font>
      <sz val="10"/>
      <color theme="1"/>
      <name val="Meiryo UI"/>
      <family val="3"/>
      <charset val="128"/>
    </font>
    <font>
      <sz val="6"/>
      <name val="游ゴシック"/>
      <family val="2"/>
      <charset val="128"/>
      <scheme val="minor"/>
    </font>
    <font>
      <b/>
      <sz val="14"/>
      <color rgb="FFFF0000"/>
      <name val="Meiryo UI"/>
      <family val="3"/>
      <charset val="128"/>
    </font>
    <font>
      <b/>
      <sz val="11"/>
      <color rgb="FFFF0000"/>
      <name val="Meiryo UI"/>
      <family val="3"/>
      <charset val="128"/>
    </font>
    <font>
      <b/>
      <sz val="11"/>
      <color theme="1"/>
      <name val="Meiryo UI"/>
      <family val="3"/>
      <charset val="128"/>
    </font>
    <font>
      <b/>
      <sz val="10"/>
      <color rgb="FF000000"/>
      <name val="Meiryo UI"/>
      <family val="3"/>
      <charset val="128"/>
    </font>
    <font>
      <sz val="11"/>
      <color rgb="FF000000"/>
      <name val="Meiryo UI"/>
      <family val="3"/>
    </font>
    <font>
      <sz val="10"/>
      <color theme="1"/>
      <name val="Meiryo UI"/>
      <family val="3"/>
    </font>
    <font>
      <sz val="10"/>
      <color rgb="FF000000"/>
      <name val="Meiryo UI"/>
      <family val="3"/>
      <charset val="128"/>
    </font>
    <font>
      <b/>
      <sz val="10"/>
      <color theme="1"/>
      <name val="Meiryo UI"/>
      <family val="3"/>
      <charset val="128"/>
    </font>
    <font>
      <b/>
      <sz val="11"/>
      <color theme="1"/>
      <name val="游ゴシック"/>
      <family val="3"/>
      <charset val="128"/>
      <scheme val="minor"/>
    </font>
    <font>
      <sz val="9"/>
      <color theme="1"/>
      <name val="Meiryo UI"/>
      <family val="3"/>
      <charset val="128"/>
    </font>
    <font>
      <sz val="10"/>
      <color rgb="FFFF0000"/>
      <name val="Meiryo UI"/>
      <family val="3"/>
      <charset val="128"/>
    </font>
    <font>
      <sz val="10"/>
      <name val="Meiryo UI"/>
      <family val="3"/>
      <charset val="128"/>
    </font>
    <font>
      <sz val="10"/>
      <color rgb="FF4472C4"/>
      <name val="Meiryo UI"/>
      <family val="3"/>
      <charset val="128"/>
    </font>
    <font>
      <sz val="12"/>
      <color rgb="FFFF0000"/>
      <name val="Meiryo UI"/>
      <family val="3"/>
    </font>
    <font>
      <sz val="11"/>
      <color rgb="FFFF0000"/>
      <name val="Meiryo UI"/>
      <family val="3"/>
    </font>
    <font>
      <sz val="9"/>
      <color theme="1"/>
      <name val="Meiryo UI"/>
      <family val="3"/>
    </font>
    <font>
      <sz val="8"/>
      <color theme="1"/>
      <name val="Meiryo UI"/>
      <family val="3"/>
      <charset val="128"/>
    </font>
    <font>
      <sz val="10"/>
      <color rgb="FFFF0000"/>
      <name val="Meiryo UI"/>
      <family val="3"/>
    </font>
    <font>
      <sz val="11"/>
      <color theme="1"/>
      <name val="游ゴシック"/>
      <family val="3"/>
      <charset val="128"/>
      <scheme val="minor"/>
    </font>
    <font>
      <sz val="9"/>
      <color rgb="FFFF0000"/>
      <name val="Meiryo UI"/>
      <family val="3"/>
    </font>
    <font>
      <sz val="9"/>
      <color rgb="FFFF0000"/>
      <name val="游ゴシック"/>
      <family val="2"/>
      <charset val="128"/>
      <scheme val="minor"/>
    </font>
    <font>
      <sz val="6"/>
      <name val="游ゴシック"/>
      <family val="3"/>
      <charset val="128"/>
      <scheme val="minor"/>
    </font>
    <font>
      <sz val="11"/>
      <color rgb="FFFF0000"/>
      <name val="Meiryo UI"/>
      <family val="3"/>
      <charset val="128"/>
    </font>
    <font>
      <sz val="14"/>
      <color theme="1"/>
      <name val="Meiryo UI"/>
      <family val="3"/>
      <charset val="128"/>
    </font>
    <font>
      <sz val="10"/>
      <color rgb="FF000000"/>
      <name val="游ゴシック"/>
      <family val="3"/>
      <charset val="128"/>
    </font>
    <font>
      <sz val="10.5"/>
      <color theme="1"/>
      <name val="Meiryo UI"/>
      <family val="3"/>
      <charset val="128"/>
    </font>
    <font>
      <sz val="9"/>
      <color rgb="FFFF0000"/>
      <name val="Meiryo UI"/>
      <family val="3"/>
      <charset val="128"/>
    </font>
  </fonts>
  <fills count="13">
    <fill>
      <patternFill patternType="none"/>
    </fill>
    <fill>
      <patternFill patternType="gray125"/>
    </fill>
    <fill>
      <patternFill patternType="solid">
        <fgColor rgb="FFFFFF00"/>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theme="1" tint="0.499984740745262"/>
        <bgColor indexed="64"/>
      </patternFill>
    </fill>
    <fill>
      <patternFill patternType="solid">
        <fgColor theme="0"/>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rgb="FFFFFFF3"/>
        <bgColor indexed="64"/>
      </patternFill>
    </fill>
    <fill>
      <patternFill patternType="solid">
        <fgColor rgb="FFFFFFFF"/>
        <bgColor indexed="64"/>
      </patternFill>
    </fill>
  </fills>
  <borders count="103">
    <border>
      <left/>
      <right/>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ck">
        <color auto="1"/>
      </left>
      <right/>
      <top/>
      <bottom/>
      <diagonal/>
    </border>
    <border>
      <left style="medium">
        <color rgb="FF000000"/>
      </left>
      <right style="thin">
        <color indexed="64"/>
      </right>
      <top style="medium">
        <color rgb="FF000000"/>
      </top>
      <bottom style="thin">
        <color indexed="64"/>
      </bottom>
      <diagonal/>
    </border>
    <border>
      <left style="thin">
        <color indexed="64"/>
      </left>
      <right style="thin">
        <color indexed="64"/>
      </right>
      <top style="medium">
        <color rgb="FF000000"/>
      </top>
      <bottom style="thin">
        <color indexed="64"/>
      </bottom>
      <diagonal/>
    </border>
    <border>
      <left style="thin">
        <color indexed="64"/>
      </left>
      <right style="medium">
        <color rgb="FF000000"/>
      </right>
      <top style="medium">
        <color rgb="FF000000"/>
      </top>
      <bottom style="thin">
        <color indexed="64"/>
      </bottom>
      <diagonal/>
    </border>
    <border>
      <left style="medium">
        <color rgb="FF000000"/>
      </left>
      <right style="thin">
        <color indexed="64"/>
      </right>
      <top style="thin">
        <color indexed="64"/>
      </top>
      <bottom style="medium">
        <color rgb="FF000000"/>
      </bottom>
      <diagonal/>
    </border>
    <border>
      <left style="thin">
        <color indexed="64"/>
      </left>
      <right style="thin">
        <color indexed="64"/>
      </right>
      <top style="thin">
        <color indexed="64"/>
      </top>
      <bottom style="medium">
        <color rgb="FF000000"/>
      </bottom>
      <diagonal/>
    </border>
    <border>
      <left style="thin">
        <color indexed="64"/>
      </left>
      <right style="medium">
        <color rgb="FF000000"/>
      </right>
      <top style="thin">
        <color indexed="64"/>
      </top>
      <bottom style="medium">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style="medium">
        <color rgb="FF000000"/>
      </left>
      <right style="thin">
        <color indexed="64"/>
      </right>
      <top style="medium">
        <color rgb="FF000000"/>
      </top>
      <bottom style="dotted">
        <color rgb="FF000000"/>
      </bottom>
      <diagonal/>
    </border>
    <border>
      <left style="thin">
        <color indexed="64"/>
      </left>
      <right style="thin">
        <color indexed="64"/>
      </right>
      <top style="medium">
        <color rgb="FF000000"/>
      </top>
      <bottom style="dotted">
        <color rgb="FF000000"/>
      </bottom>
      <diagonal/>
    </border>
    <border>
      <left style="thin">
        <color indexed="64"/>
      </left>
      <right/>
      <top style="medium">
        <color rgb="FF000000"/>
      </top>
      <bottom style="dotted">
        <color rgb="FF000000"/>
      </bottom>
      <diagonal/>
    </border>
    <border>
      <left/>
      <right/>
      <top style="medium">
        <color rgb="FF000000"/>
      </top>
      <bottom style="dotted">
        <color rgb="FF000000"/>
      </bottom>
      <diagonal/>
    </border>
    <border>
      <left/>
      <right style="medium">
        <color rgb="FF000000"/>
      </right>
      <top style="medium">
        <color rgb="FF000000"/>
      </top>
      <bottom style="dotted">
        <color rgb="FF000000"/>
      </bottom>
      <diagonal/>
    </border>
    <border>
      <left style="medium">
        <color rgb="FF000000"/>
      </left>
      <right style="thin">
        <color indexed="64"/>
      </right>
      <top style="dotted">
        <color rgb="FF000000"/>
      </top>
      <bottom style="dotted">
        <color rgb="FF000000"/>
      </bottom>
      <diagonal/>
    </border>
    <border>
      <left style="thin">
        <color indexed="64"/>
      </left>
      <right style="thin">
        <color indexed="64"/>
      </right>
      <top style="dotted">
        <color rgb="FF000000"/>
      </top>
      <bottom style="dotted">
        <color rgb="FF000000"/>
      </bottom>
      <diagonal/>
    </border>
    <border>
      <left style="thin">
        <color indexed="64"/>
      </left>
      <right/>
      <top style="dotted">
        <color rgb="FF000000"/>
      </top>
      <bottom style="dotted">
        <color rgb="FF000000"/>
      </bottom>
      <diagonal/>
    </border>
    <border>
      <left/>
      <right/>
      <top style="dotted">
        <color rgb="FF000000"/>
      </top>
      <bottom style="dotted">
        <color rgb="FF000000"/>
      </bottom>
      <diagonal/>
    </border>
    <border>
      <left/>
      <right style="medium">
        <color rgb="FF000000"/>
      </right>
      <top style="dotted">
        <color rgb="FF000000"/>
      </top>
      <bottom style="dotted">
        <color rgb="FF000000"/>
      </bottom>
      <diagonal/>
    </border>
    <border>
      <left style="thin">
        <color rgb="FF000000"/>
      </left>
      <right style="thin">
        <color rgb="FF000000"/>
      </right>
      <top style="dotted">
        <color rgb="FF000000"/>
      </top>
      <bottom style="dotted">
        <color rgb="FF000000"/>
      </bottom>
      <diagonal/>
    </border>
    <border>
      <left style="thin">
        <color rgb="FF000000"/>
      </left>
      <right style="medium">
        <color rgb="FF000000"/>
      </right>
      <top style="dotted">
        <color rgb="FF000000"/>
      </top>
      <bottom style="dotted">
        <color rgb="FF000000"/>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rgb="FF000000"/>
      </left>
      <right style="thin">
        <color indexed="64"/>
      </right>
      <top style="dotted">
        <color rgb="FF000000"/>
      </top>
      <bottom style="thin">
        <color indexed="64"/>
      </bottom>
      <diagonal/>
    </border>
    <border>
      <left style="thin">
        <color indexed="64"/>
      </left>
      <right style="thin">
        <color indexed="64"/>
      </right>
      <top style="dotted">
        <color rgb="FF000000"/>
      </top>
      <bottom style="thin">
        <color indexed="64"/>
      </bottom>
      <diagonal/>
    </border>
    <border>
      <left style="thin">
        <color indexed="64"/>
      </left>
      <right/>
      <top style="dotted">
        <color rgb="FF000000"/>
      </top>
      <bottom/>
      <diagonal/>
    </border>
    <border>
      <left/>
      <right/>
      <top style="dotted">
        <color rgb="FF000000"/>
      </top>
      <bottom/>
      <diagonal/>
    </border>
    <border>
      <left style="thin">
        <color rgb="FF000000"/>
      </left>
      <right style="thin">
        <color rgb="FF000000"/>
      </right>
      <top style="dotted">
        <color rgb="FF000000"/>
      </top>
      <bottom style="thin">
        <color rgb="FF000000"/>
      </bottom>
      <diagonal/>
    </border>
    <border>
      <left style="thin">
        <color rgb="FF000000"/>
      </left>
      <right style="medium">
        <color rgb="FF000000"/>
      </right>
      <top style="dotted">
        <color rgb="FF000000"/>
      </top>
      <bottom style="thin">
        <color rgb="FF000000"/>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rgb="FF000000"/>
      </left>
      <right/>
      <top style="thin">
        <color indexed="64"/>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medium">
        <color rgb="FF000000"/>
      </right>
      <top/>
      <bottom style="thin">
        <color rgb="FF000000"/>
      </bottom>
      <diagonal/>
    </border>
    <border>
      <left style="medium">
        <color rgb="FF000000"/>
      </left>
      <right/>
      <top/>
      <bottom/>
      <diagonal/>
    </border>
    <border>
      <left style="thin">
        <color rgb="FF000000"/>
      </left>
      <right/>
      <top/>
      <bottom/>
      <diagonal/>
    </border>
    <border>
      <left/>
      <right style="thin">
        <color rgb="FF000000"/>
      </right>
      <top/>
      <bottom/>
      <diagonal/>
    </border>
    <border>
      <left style="thin">
        <color rgb="FF000000"/>
      </left>
      <right style="medium">
        <color rgb="FF000000"/>
      </right>
      <top style="thin">
        <color rgb="FF000000"/>
      </top>
      <bottom style="thin">
        <color rgb="FF000000"/>
      </bottom>
      <diagonal/>
    </border>
    <border>
      <left style="medium">
        <color rgb="FF000000"/>
      </left>
      <right/>
      <top/>
      <bottom style="thin">
        <color indexed="64"/>
      </bottom>
      <diagonal/>
    </border>
    <border>
      <left style="thin">
        <color rgb="FF000000"/>
      </left>
      <right/>
      <top style="hair">
        <color indexed="64"/>
      </top>
      <bottom style="thin">
        <color rgb="FF000000"/>
      </bottom>
      <diagonal/>
    </border>
    <border>
      <left/>
      <right/>
      <top style="hair">
        <color indexed="64"/>
      </top>
      <bottom style="thin">
        <color rgb="FF000000"/>
      </bottom>
      <diagonal/>
    </border>
    <border>
      <left/>
      <right style="thin">
        <color rgb="FF000000"/>
      </right>
      <top style="hair">
        <color indexed="64"/>
      </top>
      <bottom style="thin">
        <color rgb="FF000000"/>
      </bottom>
      <diagonal/>
    </border>
    <border>
      <left/>
      <right/>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rgb="FF000000"/>
      </left>
      <right style="thin">
        <color indexed="64"/>
      </right>
      <top style="thin">
        <color indexed="64"/>
      </top>
      <bottom style="thin">
        <color indexed="64"/>
      </bottom>
      <diagonal/>
    </border>
    <border>
      <left style="thin">
        <color indexed="64"/>
      </left>
      <right style="medium">
        <color rgb="FF000000"/>
      </right>
      <top/>
      <bottom style="thin">
        <color indexed="64"/>
      </bottom>
      <diagonal/>
    </border>
    <border>
      <left style="thin">
        <color indexed="64"/>
      </left>
      <right style="medium">
        <color rgb="FF000000"/>
      </right>
      <top style="thin">
        <color indexed="64"/>
      </top>
      <bottom style="thin">
        <color indexed="64"/>
      </bottom>
      <diagonal/>
    </border>
    <border>
      <left style="thin">
        <color rgb="FF000000"/>
      </left>
      <right/>
      <top/>
      <bottom style="thin">
        <color rgb="FF000000"/>
      </bottom>
      <diagonal/>
    </border>
    <border>
      <left style="thin">
        <color indexed="64"/>
      </left>
      <right/>
      <top/>
      <bottom/>
      <diagonal/>
    </border>
    <border>
      <left/>
      <right style="thin">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medium">
        <color rgb="FF000000"/>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rgb="FF000000"/>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medium">
        <color rgb="FF000000"/>
      </right>
      <top style="hair">
        <color indexed="64"/>
      </top>
      <bottom style="thin">
        <color indexed="64"/>
      </bottom>
      <diagonal/>
    </border>
    <border>
      <left/>
      <right style="medium">
        <color rgb="FF000000"/>
      </right>
      <top style="thin">
        <color indexed="64"/>
      </top>
      <bottom/>
      <diagonal/>
    </border>
    <border>
      <left/>
      <right style="medium">
        <color rgb="FF000000"/>
      </right>
      <top/>
      <bottom/>
      <diagonal/>
    </border>
    <border>
      <left/>
      <right style="medium">
        <color rgb="FF000000"/>
      </right>
      <top style="thin">
        <color rgb="FF000000"/>
      </top>
      <bottom/>
      <diagonal/>
    </border>
    <border>
      <left/>
      <right style="medium">
        <color rgb="FF000000"/>
      </right>
      <top/>
      <bottom style="thin">
        <color rgb="FF000000"/>
      </bottom>
      <diagonal/>
    </border>
    <border>
      <left style="thin">
        <color indexed="64"/>
      </left>
      <right style="thin">
        <color indexed="64"/>
      </right>
      <top style="thin">
        <color rgb="FF000000"/>
      </top>
      <bottom style="thin">
        <color indexed="64"/>
      </bottom>
      <diagonal/>
    </border>
    <border>
      <left style="thin">
        <color indexed="64"/>
      </left>
      <right style="thin">
        <color rgb="FF000000"/>
      </right>
      <top style="thin">
        <color rgb="FF000000"/>
      </top>
      <bottom style="thin">
        <color indexed="64"/>
      </bottom>
      <diagonal/>
    </border>
    <border>
      <left style="thin">
        <color rgb="FF000000"/>
      </left>
      <right style="thin">
        <color indexed="64"/>
      </right>
      <top style="thin">
        <color indexed="64"/>
      </top>
      <bottom style="thin">
        <color rgb="FF000000"/>
      </bottom>
      <diagonal/>
    </border>
    <border>
      <left style="thin">
        <color indexed="64"/>
      </left>
      <right style="thin">
        <color indexed="64"/>
      </right>
      <top style="thin">
        <color indexed="64"/>
      </top>
      <bottom style="thin">
        <color rgb="FF000000"/>
      </bottom>
      <diagonal/>
    </border>
    <border>
      <left style="thin">
        <color indexed="64"/>
      </left>
      <right style="thin">
        <color rgb="FF000000"/>
      </right>
      <top style="thin">
        <color indexed="64"/>
      </top>
      <bottom style="thin">
        <color rgb="FF000000"/>
      </bottom>
      <diagonal/>
    </border>
    <border>
      <left/>
      <right style="medium">
        <color rgb="FF000000"/>
      </right>
      <top/>
      <bottom style="thin">
        <color indexed="64"/>
      </bottom>
      <diagonal/>
    </border>
    <border>
      <left style="thin">
        <color rgb="FF000000"/>
      </left>
      <right style="thin">
        <color indexed="64"/>
      </right>
      <top style="thin">
        <color rgb="FF000000"/>
      </top>
      <bottom style="thin">
        <color indexed="64"/>
      </bottom>
      <diagonal/>
    </border>
    <border>
      <left style="thin">
        <color indexed="64"/>
      </left>
      <right/>
      <top style="thin">
        <color rgb="FF000000"/>
      </top>
      <bottom style="thin">
        <color indexed="64"/>
      </bottom>
      <diagonal/>
    </border>
    <border>
      <left style="thin">
        <color indexed="64"/>
      </left>
      <right/>
      <top style="thin">
        <color indexed="64"/>
      </top>
      <bottom style="thin">
        <color rgb="FF000000"/>
      </bottom>
      <diagonal/>
    </border>
    <border>
      <left style="thin">
        <color rgb="FF000000"/>
      </left>
      <right style="thin">
        <color indexed="64"/>
      </right>
      <top/>
      <bottom style="thin">
        <color indexed="64"/>
      </bottom>
      <diagonal/>
    </border>
    <border>
      <left style="thin">
        <color indexed="64"/>
      </left>
      <right style="thin">
        <color rgb="FF000000"/>
      </right>
      <top/>
      <bottom style="thin">
        <color indexed="64"/>
      </bottom>
      <diagonal/>
    </border>
    <border>
      <left style="medium">
        <color rgb="FF000000"/>
      </left>
      <right/>
      <top/>
      <bottom style="medium">
        <color rgb="FF000000"/>
      </bottom>
      <diagonal/>
    </border>
    <border>
      <left/>
      <right/>
      <top/>
      <bottom style="medium">
        <color rgb="FF000000"/>
      </bottom>
      <diagonal/>
    </border>
    <border>
      <left/>
      <right style="thin">
        <color indexed="64"/>
      </right>
      <top/>
      <bottom style="medium">
        <color rgb="FF000000"/>
      </bottom>
      <diagonal/>
    </border>
    <border>
      <left style="thin">
        <color indexed="64"/>
      </left>
      <right/>
      <top/>
      <bottom style="medium">
        <color rgb="FF000000"/>
      </bottom>
      <diagonal/>
    </border>
    <border>
      <left/>
      <right style="medium">
        <color rgb="FF000000"/>
      </right>
      <top/>
      <bottom style="medium">
        <color rgb="FF000000"/>
      </bottom>
      <diagonal/>
    </border>
    <border>
      <left/>
      <right style="thin">
        <color indexed="64"/>
      </right>
      <top style="thin">
        <color indexed="64"/>
      </top>
      <bottom style="thin">
        <color rgb="FF000000"/>
      </bottom>
      <diagonal/>
    </border>
  </borders>
  <cellStyleXfs count="1">
    <xf numFmtId="0" fontId="0" fillId="0" borderId="0">
      <alignment vertical="center"/>
    </xf>
  </cellStyleXfs>
  <cellXfs count="295">
    <xf numFmtId="0" fontId="0" fillId="0" borderId="0" xfId="0">
      <alignment vertical="center"/>
    </xf>
    <xf numFmtId="0" fontId="2" fillId="0" borderId="0" xfId="0" applyFont="1">
      <alignment vertical="center"/>
    </xf>
    <xf numFmtId="0" fontId="2" fillId="2" borderId="1" xfId="0" applyFont="1" applyFill="1" applyBorder="1">
      <alignment vertical="center"/>
    </xf>
    <xf numFmtId="0" fontId="2" fillId="2" borderId="2" xfId="0" applyFont="1" applyFill="1" applyBorder="1">
      <alignment vertical="center"/>
    </xf>
    <xf numFmtId="0" fontId="2" fillId="2" borderId="3" xfId="0" applyFont="1" applyFill="1" applyBorder="1">
      <alignment vertical="center"/>
    </xf>
    <xf numFmtId="0" fontId="6" fillId="0" borderId="0" xfId="0" applyFont="1">
      <alignment vertical="center"/>
    </xf>
    <xf numFmtId="0" fontId="2" fillId="0" borderId="4" xfId="0" applyFont="1" applyBorder="1">
      <alignment vertical="center"/>
    </xf>
    <xf numFmtId="0" fontId="2" fillId="3" borderId="1" xfId="0" applyFont="1" applyFill="1" applyBorder="1">
      <alignment vertical="center"/>
    </xf>
    <xf numFmtId="0" fontId="2" fillId="3" borderId="2" xfId="0" applyFont="1" applyFill="1" applyBorder="1">
      <alignment vertical="center"/>
    </xf>
    <xf numFmtId="0" fontId="2" fillId="3" borderId="3" xfId="0" applyFont="1" applyFill="1" applyBorder="1">
      <alignment vertical="center"/>
    </xf>
    <xf numFmtId="0" fontId="2" fillId="4" borderId="1" xfId="0" applyFont="1" applyFill="1" applyBorder="1">
      <alignment vertical="center"/>
    </xf>
    <xf numFmtId="0" fontId="2" fillId="4" borderId="2" xfId="0" applyFont="1" applyFill="1" applyBorder="1">
      <alignment vertical="center"/>
    </xf>
    <xf numFmtId="0" fontId="2" fillId="4" borderId="3" xfId="0" applyFont="1" applyFill="1" applyBorder="1">
      <alignment vertical="center"/>
    </xf>
    <xf numFmtId="0" fontId="2" fillId="5" borderId="1" xfId="0" applyFont="1" applyFill="1" applyBorder="1">
      <alignment vertical="center"/>
    </xf>
    <xf numFmtId="0" fontId="2" fillId="5" borderId="2" xfId="0" applyFont="1" applyFill="1" applyBorder="1">
      <alignment vertical="center"/>
    </xf>
    <xf numFmtId="0" fontId="2" fillId="5" borderId="3" xfId="0" applyFont="1" applyFill="1" applyBorder="1">
      <alignment vertical="center"/>
    </xf>
    <xf numFmtId="0" fontId="7" fillId="0" borderId="0" xfId="0" applyFont="1">
      <alignment vertical="center"/>
    </xf>
    <xf numFmtId="0" fontId="9" fillId="0" borderId="0" xfId="0" applyFont="1">
      <alignment vertical="center"/>
    </xf>
    <xf numFmtId="0" fontId="2" fillId="0" borderId="0" xfId="0" applyFont="1" applyAlignment="1">
      <alignment vertical="center" wrapText="1"/>
    </xf>
    <xf numFmtId="0" fontId="2" fillId="7" borderId="11" xfId="0" applyFont="1" applyFill="1" applyBorder="1">
      <alignment vertical="center"/>
    </xf>
    <xf numFmtId="0" fontId="2" fillId="7" borderId="12" xfId="0" applyFont="1" applyFill="1" applyBorder="1">
      <alignment vertical="center"/>
    </xf>
    <xf numFmtId="0" fontId="9" fillId="7" borderId="12" xfId="0" applyFont="1" applyFill="1" applyBorder="1">
      <alignment vertical="center"/>
    </xf>
    <xf numFmtId="0" fontId="2" fillId="8" borderId="11" xfId="0" applyFont="1" applyFill="1" applyBorder="1">
      <alignment vertical="center"/>
    </xf>
    <xf numFmtId="0" fontId="2" fillId="8" borderId="12" xfId="0" applyFont="1" applyFill="1" applyBorder="1">
      <alignment vertical="center"/>
    </xf>
    <xf numFmtId="0" fontId="2" fillId="8" borderId="13" xfId="0" applyFont="1" applyFill="1" applyBorder="1">
      <alignment vertical="center"/>
    </xf>
    <xf numFmtId="0" fontId="2" fillId="7" borderId="14" xfId="0" applyFont="1" applyFill="1" applyBorder="1">
      <alignment vertical="center"/>
    </xf>
    <xf numFmtId="0" fontId="11" fillId="7" borderId="0" xfId="0" applyFont="1" applyFill="1">
      <alignment vertical="center"/>
    </xf>
    <xf numFmtId="0" fontId="2" fillId="7" borderId="0" xfId="0" applyFont="1" applyFill="1">
      <alignment vertical="center"/>
    </xf>
    <xf numFmtId="0" fontId="2" fillId="8" borderId="14" xfId="0" applyFont="1" applyFill="1" applyBorder="1">
      <alignment vertical="center"/>
    </xf>
    <xf numFmtId="0" fontId="11" fillId="8" borderId="0" xfId="0" applyFont="1" applyFill="1">
      <alignment vertical="center"/>
    </xf>
    <xf numFmtId="0" fontId="2" fillId="8" borderId="0" xfId="0" applyFont="1" applyFill="1">
      <alignment vertical="center"/>
    </xf>
    <xf numFmtId="0" fontId="2" fillId="8" borderId="15" xfId="0" applyFont="1" applyFill="1" applyBorder="1">
      <alignment vertical="center"/>
    </xf>
    <xf numFmtId="0" fontId="2" fillId="4" borderId="0" xfId="0" applyFont="1" applyFill="1">
      <alignment vertical="center"/>
    </xf>
    <xf numFmtId="0" fontId="12" fillId="4" borderId="0" xfId="0" applyFont="1" applyFill="1">
      <alignment vertical="center"/>
    </xf>
    <xf numFmtId="0" fontId="13" fillId="8" borderId="0" xfId="0" applyFont="1" applyFill="1" applyAlignment="1">
      <alignment horizontal="left"/>
    </xf>
    <xf numFmtId="0" fontId="13" fillId="8" borderId="0" xfId="0" applyFont="1" applyFill="1" applyAlignment="1">
      <alignment horizontal="right"/>
    </xf>
    <xf numFmtId="0" fontId="14" fillId="8" borderId="0" xfId="0" applyFont="1" applyFill="1">
      <alignment vertical="center"/>
    </xf>
    <xf numFmtId="0" fontId="0" fillId="9" borderId="16" xfId="0" applyFill="1" applyBorder="1" applyAlignment="1">
      <alignment horizontal="center" vertical="center"/>
    </xf>
    <xf numFmtId="0" fontId="11" fillId="0" borderId="0" xfId="0" applyFont="1">
      <alignment vertical="center"/>
    </xf>
    <xf numFmtId="0" fontId="22" fillId="4" borderId="0" xfId="0" applyFont="1" applyFill="1">
      <alignment vertical="center"/>
    </xf>
    <xf numFmtId="0" fontId="13" fillId="7" borderId="0" xfId="0" applyFont="1" applyFill="1" applyAlignment="1">
      <alignment horizontal="right"/>
    </xf>
    <xf numFmtId="0" fontId="0" fillId="4" borderId="0" xfId="0" applyFill="1" applyAlignment="1">
      <alignment horizontal="center" vertical="center"/>
    </xf>
    <xf numFmtId="0" fontId="22" fillId="9" borderId="16" xfId="0" applyFont="1" applyFill="1" applyBorder="1" applyAlignment="1">
      <alignment horizontal="center" vertical="center"/>
    </xf>
    <xf numFmtId="0" fontId="0" fillId="9" borderId="63" xfId="0" applyFill="1" applyBorder="1" applyAlignment="1">
      <alignment horizontal="center" vertical="center"/>
    </xf>
    <xf numFmtId="0" fontId="22" fillId="4" borderId="0" xfId="0" applyFont="1" applyFill="1" applyAlignment="1">
      <alignment horizontal="center" vertical="center"/>
    </xf>
    <xf numFmtId="0" fontId="14" fillId="7" borderId="0" xfId="0" applyFont="1" applyFill="1" applyAlignment="1">
      <alignment horizontal="left" vertical="center"/>
    </xf>
    <xf numFmtId="0" fontId="2" fillId="7" borderId="70" xfId="0" applyFont="1" applyFill="1" applyBorder="1">
      <alignment vertical="center"/>
    </xf>
    <xf numFmtId="0" fontId="2" fillId="7" borderId="71" xfId="0" applyFont="1" applyFill="1" applyBorder="1">
      <alignment vertical="center"/>
    </xf>
    <xf numFmtId="0" fontId="2" fillId="8" borderId="70" xfId="0" applyFont="1" applyFill="1" applyBorder="1">
      <alignment vertical="center"/>
    </xf>
    <xf numFmtId="0" fontId="2" fillId="8" borderId="71" xfId="0" applyFont="1" applyFill="1" applyBorder="1">
      <alignment vertical="center"/>
    </xf>
    <xf numFmtId="0" fontId="2" fillId="8" borderId="72" xfId="0" applyFont="1" applyFill="1" applyBorder="1">
      <alignment vertical="center"/>
    </xf>
    <xf numFmtId="0" fontId="2" fillId="11" borderId="14" xfId="0" applyFont="1" applyFill="1" applyBorder="1">
      <alignment vertical="center"/>
    </xf>
    <xf numFmtId="0" fontId="2" fillId="11" borderId="0" xfId="0" applyFont="1" applyFill="1">
      <alignment vertical="center"/>
    </xf>
    <xf numFmtId="0" fontId="2" fillId="11" borderId="15" xfId="0" applyFont="1" applyFill="1" applyBorder="1">
      <alignment vertical="center"/>
    </xf>
    <xf numFmtId="0" fontId="11" fillId="11" borderId="0" xfId="0" applyFont="1" applyFill="1">
      <alignment vertical="center"/>
    </xf>
    <xf numFmtId="0" fontId="2" fillId="0" borderId="34" xfId="0" applyFont="1" applyBorder="1">
      <alignment vertical="center"/>
    </xf>
    <xf numFmtId="0" fontId="2" fillId="0" borderId="35" xfId="0" applyFont="1" applyBorder="1">
      <alignment vertical="center"/>
    </xf>
    <xf numFmtId="0" fontId="2" fillId="0" borderId="82" xfId="0" applyFont="1" applyBorder="1">
      <alignment vertical="center"/>
    </xf>
    <xf numFmtId="0" fontId="14" fillId="11" borderId="0" xfId="0" applyFont="1" applyFill="1" applyAlignment="1">
      <alignment horizontal="right" vertical="center"/>
    </xf>
    <xf numFmtId="0" fontId="14" fillId="11" borderId="0" xfId="0" applyFont="1" applyFill="1">
      <alignment vertical="center"/>
    </xf>
    <xf numFmtId="0" fontId="2" fillId="0" borderId="68" xfId="0" applyFont="1" applyBorder="1">
      <alignment vertical="center"/>
    </xf>
    <xf numFmtId="0" fontId="2" fillId="0" borderId="83" xfId="0" applyFont="1" applyBorder="1">
      <alignment vertical="center"/>
    </xf>
    <xf numFmtId="0" fontId="13" fillId="11" borderId="0" xfId="0" applyFont="1" applyFill="1">
      <alignment vertical="center"/>
    </xf>
    <xf numFmtId="0" fontId="29" fillId="11" borderId="0" xfId="0" applyFont="1" applyFill="1">
      <alignment vertical="center"/>
    </xf>
    <xf numFmtId="0" fontId="30" fillId="11" borderId="0" xfId="0" applyFont="1" applyFill="1">
      <alignment vertical="center"/>
    </xf>
    <xf numFmtId="0" fontId="29" fillId="11" borderId="0" xfId="0" applyFont="1" applyFill="1" applyAlignment="1">
      <alignment horizontal="center" vertical="center"/>
    </xf>
    <xf numFmtId="0" fontId="0" fillId="0" borderId="0" xfId="0" applyAlignment="1">
      <alignment vertical="center" textRotation="255"/>
    </xf>
    <xf numFmtId="0" fontId="2" fillId="11" borderId="70" xfId="0" applyFont="1" applyFill="1" applyBorder="1">
      <alignment vertical="center"/>
    </xf>
    <xf numFmtId="0" fontId="2" fillId="11" borderId="71" xfId="0" applyFont="1" applyFill="1" applyBorder="1">
      <alignment vertical="center"/>
    </xf>
    <xf numFmtId="0" fontId="2" fillId="11" borderId="72" xfId="0" applyFont="1" applyFill="1" applyBorder="1">
      <alignment vertical="center"/>
    </xf>
    <xf numFmtId="0" fontId="4" fillId="0" borderId="0" xfId="0" applyFont="1" applyAlignment="1">
      <alignment horizontal="left" vertical="center" wrapText="1"/>
    </xf>
    <xf numFmtId="0" fontId="4" fillId="0" borderId="0" xfId="0" applyFont="1" applyAlignment="1">
      <alignment horizontal="center" vertical="center"/>
    </xf>
    <xf numFmtId="0" fontId="6" fillId="0" borderId="0" xfId="0" applyFont="1" applyAlignment="1">
      <alignment horizontal="center" vertical="center" wrapText="1"/>
    </xf>
    <xf numFmtId="0" fontId="8" fillId="6" borderId="5" xfId="0" applyFont="1" applyFill="1" applyBorder="1" applyAlignment="1" applyProtection="1">
      <alignment horizontal="center" vertical="center"/>
      <protection locked="0"/>
    </xf>
    <xf numFmtId="0" fontId="9" fillId="6" borderId="6" xfId="0" applyFont="1" applyFill="1" applyBorder="1" applyAlignment="1" applyProtection="1">
      <alignment horizontal="center" vertical="center"/>
      <protection locked="0"/>
    </xf>
    <xf numFmtId="0" fontId="9" fillId="6" borderId="7" xfId="0" applyFont="1" applyFill="1" applyBorder="1" applyAlignment="1" applyProtection="1">
      <alignment horizontal="center" vertical="center"/>
      <protection locked="0"/>
    </xf>
    <xf numFmtId="0" fontId="9" fillId="6" borderId="8" xfId="0" applyFont="1" applyFill="1" applyBorder="1" applyAlignment="1" applyProtection="1">
      <alignment horizontal="center" vertical="center"/>
      <protection locked="0"/>
    </xf>
    <xf numFmtId="0" fontId="9" fillId="6" borderId="9" xfId="0" applyFont="1" applyFill="1" applyBorder="1" applyAlignment="1" applyProtection="1">
      <alignment horizontal="center" vertical="center"/>
      <protection locked="0"/>
    </xf>
    <xf numFmtId="0" fontId="9" fillId="6" borderId="10" xfId="0" applyFont="1" applyFill="1" applyBorder="1" applyAlignment="1" applyProtection="1">
      <alignment horizontal="center" vertical="center"/>
      <protection locked="0"/>
    </xf>
    <xf numFmtId="0" fontId="10" fillId="0" borderId="0" xfId="0" applyFont="1" applyAlignment="1">
      <alignment horizontal="left" vertical="center" wrapText="1"/>
    </xf>
    <xf numFmtId="0" fontId="2" fillId="0" borderId="0" xfId="0" applyFont="1" applyAlignment="1">
      <alignment horizontal="left" vertical="center" wrapText="1"/>
    </xf>
    <xf numFmtId="0" fontId="2" fillId="4" borderId="0" xfId="0" applyFont="1" applyFill="1" applyAlignment="1">
      <alignment horizontal="center" vertical="center"/>
    </xf>
    <xf numFmtId="0" fontId="2" fillId="9" borderId="16" xfId="0" applyFont="1" applyFill="1" applyBorder="1" applyAlignment="1">
      <alignment horizontal="center" vertical="center"/>
    </xf>
    <xf numFmtId="0" fontId="2" fillId="7" borderId="16" xfId="0" applyFont="1" applyFill="1" applyBorder="1" applyAlignment="1" applyProtection="1">
      <alignment horizontal="center" vertical="center"/>
      <protection locked="0"/>
    </xf>
    <xf numFmtId="0" fontId="2" fillId="0" borderId="16" xfId="0" applyFont="1" applyBorder="1" applyAlignment="1">
      <alignment horizontal="center" vertical="center"/>
    </xf>
    <xf numFmtId="0" fontId="2" fillId="4" borderId="18" xfId="0" applyFont="1" applyFill="1" applyBorder="1" applyAlignment="1">
      <alignment horizontal="center" vertical="center"/>
    </xf>
    <xf numFmtId="0" fontId="2" fillId="4" borderId="19" xfId="0" applyFont="1" applyFill="1" applyBorder="1" applyAlignment="1">
      <alignment horizontal="center" vertical="center" shrinkToFit="1"/>
    </xf>
    <xf numFmtId="0" fontId="2" fillId="4" borderId="18" xfId="0" applyFont="1" applyFill="1" applyBorder="1" applyAlignment="1">
      <alignment horizontal="center" vertical="center" shrinkToFit="1"/>
    </xf>
    <xf numFmtId="0" fontId="2" fillId="8" borderId="16" xfId="0" applyFont="1" applyFill="1" applyBorder="1" applyAlignment="1" applyProtection="1">
      <alignment horizontal="center" vertical="center"/>
      <protection locked="0"/>
    </xf>
    <xf numFmtId="0" fontId="2" fillId="4" borderId="16" xfId="0" applyFont="1" applyFill="1" applyBorder="1" applyAlignment="1">
      <alignment horizontal="center" vertical="center"/>
    </xf>
    <xf numFmtId="0" fontId="2" fillId="4" borderId="16" xfId="0" applyFont="1" applyFill="1" applyBorder="1" applyAlignment="1">
      <alignment horizontal="center" vertical="center" shrinkToFit="1"/>
    </xf>
    <xf numFmtId="0" fontId="2" fillId="9" borderId="17" xfId="0" applyFont="1" applyFill="1" applyBorder="1" applyAlignment="1">
      <alignment horizontal="center" vertical="center"/>
    </xf>
    <xf numFmtId="0" fontId="17" fillId="0" borderId="24" xfId="0" applyFont="1" applyBorder="1" applyAlignment="1">
      <alignment horizontal="center" vertical="center" shrinkToFit="1"/>
    </xf>
    <xf numFmtId="0" fontId="17" fillId="0" borderId="25" xfId="0" applyFont="1" applyBorder="1" applyAlignment="1">
      <alignment horizontal="center" vertical="center" shrinkToFit="1"/>
    </xf>
    <xf numFmtId="0" fontId="17" fillId="0" borderId="26" xfId="0" applyFont="1" applyBorder="1" applyAlignment="1">
      <alignment horizontal="center" vertical="center" shrinkToFit="1"/>
    </xf>
    <xf numFmtId="0" fontId="17" fillId="0" borderId="29" xfId="0" applyFont="1" applyBorder="1" applyAlignment="1">
      <alignment horizontal="center" vertical="center" shrinkToFit="1"/>
    </xf>
    <xf numFmtId="0" fontId="17" fillId="0" borderId="30" xfId="0" applyFont="1" applyBorder="1" applyAlignment="1">
      <alignment horizontal="center" vertical="center" shrinkToFit="1"/>
    </xf>
    <xf numFmtId="0" fontId="17" fillId="0" borderId="31" xfId="0" applyFont="1" applyBorder="1" applyAlignment="1">
      <alignment horizontal="center" vertical="center" shrinkToFit="1"/>
    </xf>
    <xf numFmtId="0" fontId="13" fillId="10" borderId="27" xfId="0" applyFont="1" applyFill="1" applyBorder="1" applyAlignment="1">
      <alignment horizontal="center" vertical="center"/>
    </xf>
    <xf numFmtId="0" fontId="13" fillId="10" borderId="28" xfId="0" applyFont="1" applyFill="1" applyBorder="1" applyAlignment="1">
      <alignment horizontal="center" vertical="center"/>
    </xf>
    <xf numFmtId="0" fontId="19" fillId="10" borderId="37" xfId="0" applyFont="1" applyFill="1" applyBorder="1" applyAlignment="1">
      <alignment horizontal="center" vertical="center"/>
    </xf>
    <xf numFmtId="0" fontId="19" fillId="10" borderId="38" xfId="0" applyFont="1" applyFill="1" applyBorder="1" applyAlignment="1">
      <alignment horizontal="center" vertical="center"/>
    </xf>
    <xf numFmtId="0" fontId="18" fillId="0" borderId="29" xfId="0" quotePrefix="1" applyFont="1" applyBorder="1" applyAlignment="1">
      <alignment horizontal="center" vertical="center" shrinkToFit="1"/>
    </xf>
    <xf numFmtId="0" fontId="18" fillId="0" borderId="30" xfId="0" applyFont="1" applyBorder="1" applyAlignment="1">
      <alignment horizontal="center" vertical="center" shrinkToFit="1"/>
    </xf>
    <xf numFmtId="0" fontId="18" fillId="0" borderId="39" xfId="0" applyFont="1" applyBorder="1" applyAlignment="1">
      <alignment horizontal="center" vertical="center" shrinkToFit="1"/>
    </xf>
    <xf numFmtId="0" fontId="18" fillId="0" borderId="40" xfId="0" applyFont="1" applyBorder="1" applyAlignment="1">
      <alignment horizontal="center" vertical="center" shrinkToFit="1"/>
    </xf>
    <xf numFmtId="0" fontId="2" fillId="10" borderId="29" xfId="0" applyFont="1" applyFill="1" applyBorder="1" applyAlignment="1">
      <alignment horizontal="center" vertical="center" shrinkToFit="1"/>
    </xf>
    <xf numFmtId="0" fontId="2" fillId="10" borderId="30" xfId="0" applyFont="1" applyFill="1" applyBorder="1" applyAlignment="1">
      <alignment horizontal="center" vertical="center" shrinkToFit="1"/>
    </xf>
    <xf numFmtId="0" fontId="9" fillId="10" borderId="39" xfId="0" applyFont="1" applyFill="1" applyBorder="1" applyAlignment="1">
      <alignment horizontal="center" vertical="center" shrinkToFit="1"/>
    </xf>
    <xf numFmtId="0" fontId="9" fillId="10" borderId="40" xfId="0" applyFont="1" applyFill="1" applyBorder="1" applyAlignment="1">
      <alignment horizontal="center" vertical="center" shrinkToFit="1"/>
    </xf>
    <xf numFmtId="176" fontId="18" fillId="0" borderId="32" xfId="0" quotePrefix="1" applyNumberFormat="1" applyFont="1" applyBorder="1" applyAlignment="1">
      <alignment horizontal="center" vertical="center" shrinkToFit="1"/>
    </xf>
    <xf numFmtId="176" fontId="18" fillId="0" borderId="32" xfId="0" applyNumberFormat="1" applyFont="1" applyBorder="1" applyAlignment="1">
      <alignment horizontal="center" vertical="center" shrinkToFit="1"/>
    </xf>
    <xf numFmtId="176" fontId="18" fillId="0" borderId="33" xfId="0" applyNumberFormat="1" applyFont="1" applyBorder="1" applyAlignment="1">
      <alignment horizontal="center" vertical="center" shrinkToFit="1"/>
    </xf>
    <xf numFmtId="176" fontId="18" fillId="0" borderId="41" xfId="0" applyNumberFormat="1" applyFont="1" applyBorder="1" applyAlignment="1">
      <alignment horizontal="center" vertical="center" shrinkToFit="1"/>
    </xf>
    <xf numFmtId="176" fontId="18" fillId="0" borderId="42" xfId="0" applyNumberFormat="1" applyFont="1" applyBorder="1" applyAlignment="1">
      <alignment horizontal="center" vertical="center" shrinkToFit="1"/>
    </xf>
    <xf numFmtId="0" fontId="2" fillId="2" borderId="34" xfId="0" applyFont="1" applyFill="1" applyBorder="1" applyAlignment="1" applyProtection="1">
      <alignment horizontal="center" vertical="center"/>
      <protection locked="0"/>
    </xf>
    <xf numFmtId="0" fontId="2" fillId="2" borderId="35" xfId="0" applyFont="1" applyFill="1" applyBorder="1" applyAlignment="1" applyProtection="1">
      <alignment horizontal="center" vertical="center"/>
      <protection locked="0"/>
    </xf>
    <xf numFmtId="0" fontId="2" fillId="2" borderId="36" xfId="0" applyFont="1" applyFill="1" applyBorder="1" applyAlignment="1" applyProtection="1">
      <alignment horizontal="center" vertical="center"/>
      <protection locked="0"/>
    </xf>
    <xf numFmtId="0" fontId="2" fillId="2" borderId="43" xfId="0" applyFont="1" applyFill="1" applyBorder="1" applyAlignment="1" applyProtection="1">
      <alignment horizontal="center" vertical="center"/>
      <protection locked="0"/>
    </xf>
    <xf numFmtId="0" fontId="2" fillId="2" borderId="44" xfId="0" applyFont="1" applyFill="1" applyBorder="1" applyAlignment="1" applyProtection="1">
      <alignment horizontal="center" vertical="center"/>
      <protection locked="0"/>
    </xf>
    <xf numFmtId="0" fontId="2" fillId="2" borderId="45" xfId="0" applyFont="1" applyFill="1" applyBorder="1" applyAlignment="1" applyProtection="1">
      <alignment horizontal="center" vertical="center"/>
      <protection locked="0"/>
    </xf>
    <xf numFmtId="0" fontId="2" fillId="4" borderId="34" xfId="0" applyFont="1" applyFill="1" applyBorder="1" applyAlignment="1">
      <alignment horizontal="center" vertical="center"/>
    </xf>
    <xf numFmtId="0" fontId="2" fillId="4" borderId="35" xfId="0" applyFont="1" applyFill="1" applyBorder="1" applyAlignment="1">
      <alignment horizontal="center" vertical="center"/>
    </xf>
    <xf numFmtId="0" fontId="2" fillId="4" borderId="36" xfId="0" applyFont="1" applyFill="1" applyBorder="1" applyAlignment="1">
      <alignment horizontal="center" vertical="center"/>
    </xf>
    <xf numFmtId="0" fontId="2" fillId="4" borderId="43" xfId="0" applyFont="1" applyFill="1" applyBorder="1" applyAlignment="1">
      <alignment horizontal="center" vertical="center"/>
    </xf>
    <xf numFmtId="0" fontId="2" fillId="4" borderId="44" xfId="0" applyFont="1" applyFill="1" applyBorder="1" applyAlignment="1">
      <alignment horizontal="center" vertical="center"/>
    </xf>
    <xf numFmtId="0" fontId="2" fillId="4" borderId="45" xfId="0" applyFont="1" applyFill="1" applyBorder="1" applyAlignment="1">
      <alignment horizontal="center" vertical="center"/>
    </xf>
    <xf numFmtId="0" fontId="9" fillId="10" borderId="46" xfId="0" applyFont="1" applyFill="1" applyBorder="1" applyAlignment="1">
      <alignment horizontal="center" vertical="center"/>
    </xf>
    <xf numFmtId="0" fontId="9" fillId="10" borderId="35" xfId="0" applyFont="1" applyFill="1" applyBorder="1" applyAlignment="1">
      <alignment horizontal="center" vertical="center"/>
    </xf>
    <xf numFmtId="0" fontId="2" fillId="10" borderId="51" xfId="0" applyFont="1" applyFill="1" applyBorder="1" applyAlignment="1">
      <alignment horizontal="center" vertical="center"/>
    </xf>
    <xf numFmtId="0" fontId="2" fillId="10" borderId="0" xfId="0" applyFont="1" applyFill="1" applyAlignment="1">
      <alignment horizontal="center" vertical="center"/>
    </xf>
    <xf numFmtId="0" fontId="9" fillId="10" borderId="0" xfId="0" applyFont="1" applyFill="1" applyAlignment="1">
      <alignment horizontal="center" vertical="center"/>
    </xf>
    <xf numFmtId="0" fontId="2" fillId="10" borderId="55" xfId="0" applyFont="1" applyFill="1" applyBorder="1" applyAlignment="1">
      <alignment horizontal="center" vertical="center"/>
    </xf>
    <xf numFmtId="0" fontId="2" fillId="10" borderId="44" xfId="0" applyFont="1" applyFill="1" applyBorder="1" applyAlignment="1">
      <alignment horizontal="center" vertical="center"/>
    </xf>
    <xf numFmtId="0" fontId="18" fillId="0" borderId="47" xfId="0" applyFont="1" applyBorder="1" applyAlignment="1">
      <alignment horizontal="center" vertical="center" shrinkToFit="1"/>
    </xf>
    <xf numFmtId="0" fontId="18" fillId="0" borderId="48" xfId="0" applyFont="1" applyBorder="1" applyAlignment="1">
      <alignment horizontal="center" vertical="center" shrinkToFit="1"/>
    </xf>
    <xf numFmtId="0" fontId="18" fillId="0" borderId="49" xfId="0" applyFont="1" applyBorder="1" applyAlignment="1">
      <alignment horizontal="center" vertical="center" shrinkToFit="1"/>
    </xf>
    <xf numFmtId="0" fontId="18" fillId="0" borderId="52" xfId="0" applyFont="1" applyBorder="1" applyAlignment="1">
      <alignment horizontal="center" vertical="center" shrinkToFit="1"/>
    </xf>
    <xf numFmtId="0" fontId="18" fillId="0" borderId="0" xfId="0" applyFont="1" applyAlignment="1">
      <alignment horizontal="center" vertical="center" shrinkToFit="1"/>
    </xf>
    <xf numFmtId="0" fontId="18" fillId="0" borderId="53" xfId="0" applyFont="1" applyBorder="1" applyAlignment="1">
      <alignment horizontal="center" vertical="center" shrinkToFit="1"/>
    </xf>
    <xf numFmtId="0" fontId="9" fillId="10" borderId="48" xfId="0" applyFont="1" applyFill="1" applyBorder="1" applyAlignment="1">
      <alignment horizontal="center" vertical="center" wrapText="1" shrinkToFit="1"/>
    </xf>
    <xf numFmtId="0" fontId="9" fillId="10" borderId="48" xfId="0" applyFont="1" applyFill="1" applyBorder="1" applyAlignment="1">
      <alignment horizontal="center" vertical="center" shrinkToFit="1"/>
    </xf>
    <xf numFmtId="0" fontId="9" fillId="10" borderId="49" xfId="0" applyFont="1" applyFill="1" applyBorder="1" applyAlignment="1">
      <alignment horizontal="center" vertical="center" shrinkToFit="1"/>
    </xf>
    <xf numFmtId="0" fontId="9" fillId="10" borderId="0" xfId="0" applyFont="1" applyFill="1" applyAlignment="1">
      <alignment horizontal="center" vertical="center" shrinkToFit="1"/>
    </xf>
    <xf numFmtId="0" fontId="9" fillId="10" borderId="53" xfId="0" applyFont="1" applyFill="1" applyBorder="1" applyAlignment="1">
      <alignment horizontal="center" vertical="center" shrinkToFit="1"/>
    </xf>
    <xf numFmtId="0" fontId="9" fillId="10" borderId="59" xfId="0" applyFont="1" applyFill="1" applyBorder="1" applyAlignment="1">
      <alignment horizontal="center" vertical="center" shrinkToFit="1"/>
    </xf>
    <xf numFmtId="0" fontId="2" fillId="10" borderId="59" xfId="0" applyFont="1" applyFill="1" applyBorder="1" applyAlignment="1">
      <alignment horizontal="center" vertical="center" shrinkToFit="1"/>
    </xf>
    <xf numFmtId="0" fontId="9" fillId="10" borderId="21" xfId="0" applyFont="1" applyFill="1" applyBorder="1" applyAlignment="1">
      <alignment horizontal="center" vertical="center" shrinkToFit="1"/>
    </xf>
    <xf numFmtId="0" fontId="2" fillId="0" borderId="20" xfId="0" applyFont="1" applyBorder="1" applyAlignment="1">
      <alignment horizontal="center" vertical="center"/>
    </xf>
    <xf numFmtId="0" fontId="2" fillId="0" borderId="18" xfId="0" applyFont="1" applyBorder="1" applyAlignment="1">
      <alignment horizontal="center" vertical="center"/>
    </xf>
    <xf numFmtId="0" fontId="2" fillId="7" borderId="21" xfId="0" applyFont="1" applyFill="1" applyBorder="1" applyAlignment="1" applyProtection="1">
      <alignment horizontal="center" vertical="center"/>
      <protection locked="0"/>
    </xf>
    <xf numFmtId="0" fontId="2" fillId="7" borderId="20" xfId="0" applyFont="1" applyFill="1" applyBorder="1" applyAlignment="1" applyProtection="1">
      <alignment horizontal="center" vertical="center"/>
      <protection locked="0"/>
    </xf>
    <xf numFmtId="0" fontId="2" fillId="7" borderId="19" xfId="0" applyFont="1" applyFill="1" applyBorder="1" applyAlignment="1" applyProtection="1">
      <alignment horizontal="center" vertical="center"/>
      <protection locked="0"/>
    </xf>
    <xf numFmtId="0" fontId="2" fillId="7" borderId="18" xfId="0" applyFont="1" applyFill="1" applyBorder="1" applyAlignment="1" applyProtection="1">
      <alignment horizontal="center" vertical="center"/>
      <protection locked="0"/>
    </xf>
    <xf numFmtId="0" fontId="2" fillId="10" borderId="22" xfId="0" applyFont="1" applyFill="1" applyBorder="1" applyAlignment="1">
      <alignment horizontal="center" vertical="center"/>
    </xf>
    <xf numFmtId="0" fontId="2" fillId="10" borderId="23" xfId="0" applyFont="1" applyFill="1" applyBorder="1" applyAlignment="1">
      <alignment horizontal="center" vertical="center"/>
    </xf>
    <xf numFmtId="0" fontId="2" fillId="10" borderId="27" xfId="0" applyFont="1" applyFill="1" applyBorder="1" applyAlignment="1">
      <alignment horizontal="center" vertical="center"/>
    </xf>
    <xf numFmtId="0" fontId="2" fillId="10" borderId="28" xfId="0" applyFont="1" applyFill="1" applyBorder="1" applyAlignment="1">
      <alignment horizontal="center" vertical="center"/>
    </xf>
    <xf numFmtId="0" fontId="2" fillId="10" borderId="24" xfId="0" applyFont="1" applyFill="1" applyBorder="1" applyAlignment="1">
      <alignment horizontal="center" vertical="center" shrinkToFit="1"/>
    </xf>
    <xf numFmtId="0" fontId="2" fillId="10" borderId="25" xfId="0" applyFont="1" applyFill="1" applyBorder="1" applyAlignment="1">
      <alignment horizontal="center" vertical="center" shrinkToFit="1"/>
    </xf>
    <xf numFmtId="0" fontId="9" fillId="10" borderId="25" xfId="0" applyFont="1" applyFill="1" applyBorder="1" applyAlignment="1">
      <alignment horizontal="center" vertical="center" shrinkToFit="1"/>
    </xf>
    <xf numFmtId="0" fontId="9" fillId="10" borderId="30" xfId="0" applyFont="1" applyFill="1" applyBorder="1" applyAlignment="1">
      <alignment horizontal="center" vertical="center" shrinkToFit="1"/>
    </xf>
    <xf numFmtId="0" fontId="2" fillId="7" borderId="17" xfId="0" applyFont="1" applyFill="1" applyBorder="1" applyAlignment="1" applyProtection="1">
      <alignment horizontal="center" vertical="center"/>
      <protection locked="0"/>
    </xf>
    <xf numFmtId="0" fontId="2" fillId="7" borderId="63" xfId="0" applyFont="1" applyFill="1" applyBorder="1" applyAlignment="1" applyProtection="1">
      <alignment horizontal="center" vertical="center"/>
      <protection locked="0"/>
    </xf>
    <xf numFmtId="0" fontId="21" fillId="0" borderId="21" xfId="0" applyFont="1" applyBorder="1" applyAlignment="1">
      <alignment horizontal="center" vertical="center" shrinkToFit="1"/>
    </xf>
    <xf numFmtId="0" fontId="21" fillId="0" borderId="20" xfId="0" applyFont="1" applyBorder="1" applyAlignment="1">
      <alignment horizontal="center" vertical="center" shrinkToFit="1"/>
    </xf>
    <xf numFmtId="0" fontId="21" fillId="0" borderId="50" xfId="0" applyFont="1" applyBorder="1" applyAlignment="1">
      <alignment horizontal="center" vertical="center" shrinkToFit="1"/>
    </xf>
    <xf numFmtId="0" fontId="21" fillId="0" borderId="19" xfId="0" applyFont="1" applyBorder="1" applyAlignment="1">
      <alignment horizontal="center" vertical="center" shrinkToFit="1"/>
    </xf>
    <xf numFmtId="0" fontId="21" fillId="0" borderId="18" xfId="0" applyFont="1" applyBorder="1" applyAlignment="1">
      <alignment horizontal="center" vertical="center" shrinkToFit="1"/>
    </xf>
    <xf numFmtId="0" fontId="21" fillId="0" borderId="54" xfId="0" applyFont="1" applyBorder="1" applyAlignment="1">
      <alignment horizontal="center" vertical="center" shrinkToFit="1"/>
    </xf>
    <xf numFmtId="0" fontId="23" fillId="0" borderId="56" xfId="0" applyFont="1" applyBorder="1" applyAlignment="1">
      <alignment horizontal="center" vertical="center" shrinkToFit="1"/>
    </xf>
    <xf numFmtId="0" fontId="24" fillId="0" borderId="57" xfId="0" applyFont="1" applyBorder="1" applyAlignment="1">
      <alignment horizontal="center" vertical="center" shrinkToFit="1"/>
    </xf>
    <xf numFmtId="0" fontId="24" fillId="0" borderId="58" xfId="0" applyFont="1" applyBorder="1" applyAlignment="1">
      <alignment horizontal="center" vertical="center" shrinkToFit="1"/>
    </xf>
    <xf numFmtId="0" fontId="0" fillId="4" borderId="0" xfId="0" applyFill="1" applyAlignment="1">
      <alignment horizontal="center" vertical="center" textRotation="255"/>
    </xf>
    <xf numFmtId="0" fontId="0" fillId="9" borderId="16" xfId="0" applyFill="1" applyBorder="1" applyAlignment="1">
      <alignment horizontal="center" vertical="center" shrinkToFit="1"/>
    </xf>
    <xf numFmtId="0" fontId="0" fillId="9" borderId="60" xfId="0" applyFill="1" applyBorder="1" applyAlignment="1">
      <alignment horizontal="center" vertical="center"/>
    </xf>
    <xf numFmtId="0" fontId="0" fillId="9" borderId="61" xfId="0" applyFill="1" applyBorder="1" applyAlignment="1">
      <alignment horizontal="center" vertical="center"/>
    </xf>
    <xf numFmtId="0" fontId="0" fillId="9" borderId="62" xfId="0" applyFill="1" applyBorder="1" applyAlignment="1">
      <alignment horizontal="center" vertical="center"/>
    </xf>
    <xf numFmtId="0" fontId="0" fillId="9" borderId="16" xfId="0" applyFill="1" applyBorder="1" applyAlignment="1">
      <alignment horizontal="center" vertical="center"/>
    </xf>
    <xf numFmtId="0" fontId="20" fillId="10" borderId="64" xfId="0" applyFont="1" applyFill="1" applyBorder="1" applyAlignment="1">
      <alignment horizontal="left" vertical="center" wrapText="1"/>
    </xf>
    <xf numFmtId="0" fontId="20" fillId="10" borderId="16" xfId="0" applyFont="1" applyFill="1" applyBorder="1" applyAlignment="1">
      <alignment horizontal="left" vertical="center" wrapText="1"/>
    </xf>
    <xf numFmtId="0" fontId="20" fillId="10" borderId="63" xfId="0" applyFont="1" applyFill="1" applyBorder="1" applyAlignment="1">
      <alignment horizontal="left" vertical="center" wrapText="1"/>
    </xf>
    <xf numFmtId="0" fontId="20" fillId="10" borderId="65" xfId="0" applyFont="1" applyFill="1" applyBorder="1" applyAlignment="1">
      <alignment horizontal="left" vertical="center" wrapText="1"/>
    </xf>
    <xf numFmtId="0" fontId="20" fillId="10" borderId="66" xfId="0" applyFont="1" applyFill="1" applyBorder="1" applyAlignment="1">
      <alignment horizontal="left" vertical="center" wrapText="1"/>
    </xf>
    <xf numFmtId="0" fontId="2" fillId="0" borderId="68" xfId="0" applyFont="1" applyBorder="1" applyAlignment="1">
      <alignment horizontal="center" vertical="center"/>
    </xf>
    <xf numFmtId="0" fontId="2" fillId="0" borderId="0" xfId="0" applyFont="1" applyAlignment="1">
      <alignment horizontal="center" vertical="center"/>
    </xf>
    <xf numFmtId="0" fontId="2" fillId="0" borderId="69" xfId="0" applyFont="1" applyBorder="1" applyAlignment="1">
      <alignment horizontal="center" vertical="center"/>
    </xf>
    <xf numFmtId="0" fontId="2" fillId="0" borderId="43" xfId="0" applyFont="1" applyBorder="1" applyAlignment="1">
      <alignment horizontal="center" vertical="center"/>
    </xf>
    <xf numFmtId="0" fontId="2" fillId="0" borderId="44" xfId="0" applyFont="1" applyBorder="1" applyAlignment="1">
      <alignment horizontal="center" vertical="center"/>
    </xf>
    <xf numFmtId="0" fontId="2" fillId="0" borderId="45" xfId="0" applyFont="1" applyBorder="1" applyAlignment="1">
      <alignment horizontal="center" vertical="center"/>
    </xf>
    <xf numFmtId="0" fontId="2" fillId="8" borderId="16" xfId="0" applyFont="1" applyFill="1" applyBorder="1" applyAlignment="1" applyProtection="1">
      <alignment horizontal="center" vertical="center" shrinkToFit="1"/>
      <protection locked="0"/>
    </xf>
    <xf numFmtId="0" fontId="22" fillId="9" borderId="60" xfId="0" applyFont="1" applyFill="1" applyBorder="1" applyAlignment="1">
      <alignment horizontal="center" vertical="center"/>
    </xf>
    <xf numFmtId="0" fontId="22" fillId="9" borderId="61" xfId="0" applyFont="1" applyFill="1" applyBorder="1" applyAlignment="1">
      <alignment horizontal="center" vertical="center"/>
    </xf>
    <xf numFmtId="0" fontId="22" fillId="9" borderId="62" xfId="0" applyFont="1" applyFill="1" applyBorder="1" applyAlignment="1">
      <alignment horizontal="center" vertical="center"/>
    </xf>
    <xf numFmtId="0" fontId="2" fillId="4" borderId="47" xfId="0" applyFont="1" applyFill="1" applyBorder="1" applyAlignment="1">
      <alignment horizontal="center" vertical="center"/>
    </xf>
    <xf numFmtId="0" fontId="2" fillId="4" borderId="48" xfId="0" applyFont="1" applyFill="1" applyBorder="1" applyAlignment="1">
      <alignment horizontal="center" vertical="center"/>
    </xf>
    <xf numFmtId="0" fontId="2" fillId="4" borderId="49" xfId="0" applyFont="1" applyFill="1" applyBorder="1" applyAlignment="1">
      <alignment horizontal="center" vertical="center"/>
    </xf>
    <xf numFmtId="0" fontId="2" fillId="4" borderId="67" xfId="0" applyFont="1" applyFill="1" applyBorder="1" applyAlignment="1">
      <alignment horizontal="center" vertical="center"/>
    </xf>
    <xf numFmtId="0" fontId="2" fillId="4" borderId="59" xfId="0" applyFont="1" applyFill="1" applyBorder="1" applyAlignment="1">
      <alignment horizontal="center" vertical="center"/>
    </xf>
    <xf numFmtId="0" fontId="2" fillId="4" borderId="21" xfId="0" applyFont="1" applyFill="1" applyBorder="1" applyAlignment="1">
      <alignment horizontal="center" vertical="center"/>
    </xf>
    <xf numFmtId="0" fontId="2" fillId="4" borderId="62" xfId="0" applyFont="1" applyFill="1" applyBorder="1" applyAlignment="1">
      <alignment horizontal="center" vertical="center" shrinkToFit="1"/>
    </xf>
    <xf numFmtId="0" fontId="18" fillId="0" borderId="74" xfId="0" applyFont="1" applyBorder="1" applyAlignment="1">
      <alignment horizontal="center" vertical="center"/>
    </xf>
    <xf numFmtId="0" fontId="18" fillId="0" borderId="77" xfId="0" applyFont="1" applyBorder="1" applyAlignment="1">
      <alignment horizontal="center" vertical="center"/>
    </xf>
    <xf numFmtId="0" fontId="18" fillId="0" borderId="75" xfId="0" applyFont="1" applyBorder="1" applyAlignment="1">
      <alignment horizontal="center" vertical="center"/>
    </xf>
    <xf numFmtId="0" fontId="18" fillId="0" borderId="78" xfId="0" applyFont="1" applyBorder="1" applyAlignment="1">
      <alignment horizontal="center" vertical="center"/>
    </xf>
    <xf numFmtId="0" fontId="2" fillId="10" borderId="64" xfId="0" applyFont="1" applyFill="1" applyBorder="1" applyAlignment="1">
      <alignment horizontal="center" vertical="center"/>
    </xf>
    <xf numFmtId="0" fontId="2" fillId="10" borderId="16" xfId="0" applyFont="1" applyFill="1" applyBorder="1" applyAlignment="1">
      <alignment horizontal="center" vertical="center"/>
    </xf>
    <xf numFmtId="0" fontId="2" fillId="10" borderId="34" xfId="0" applyFont="1" applyFill="1" applyBorder="1" applyAlignment="1">
      <alignment horizontal="center" vertical="center"/>
    </xf>
    <xf numFmtId="0" fontId="2" fillId="10" borderId="36" xfId="0" applyFont="1" applyFill="1" applyBorder="1" applyAlignment="1">
      <alignment horizontal="center" vertical="center"/>
    </xf>
    <xf numFmtId="0" fontId="2" fillId="10" borderId="68" xfId="0" applyFont="1" applyFill="1" applyBorder="1" applyAlignment="1">
      <alignment horizontal="center" vertical="center"/>
    </xf>
    <xf numFmtId="0" fontId="2" fillId="10" borderId="69" xfId="0" applyFont="1" applyFill="1" applyBorder="1" applyAlignment="1">
      <alignment horizontal="center" vertical="center"/>
    </xf>
    <xf numFmtId="0" fontId="2" fillId="10" borderId="43" xfId="0" applyFont="1" applyFill="1" applyBorder="1" applyAlignment="1">
      <alignment horizontal="center" vertical="center"/>
    </xf>
    <xf numFmtId="0" fontId="2" fillId="10" borderId="45" xfId="0" applyFont="1" applyFill="1" applyBorder="1" applyAlignment="1">
      <alignment horizontal="center" vertical="center"/>
    </xf>
    <xf numFmtId="0" fontId="18" fillId="0" borderId="73" xfId="0" applyFont="1" applyBorder="1" applyAlignment="1">
      <alignment horizontal="center" vertical="center"/>
    </xf>
    <xf numFmtId="0" fontId="18" fillId="0" borderId="76" xfId="0" applyFont="1" applyBorder="1" applyAlignment="1">
      <alignment horizontal="center" vertical="center"/>
    </xf>
    <xf numFmtId="0" fontId="18" fillId="0" borderId="80" xfId="0" applyFont="1" applyBorder="1" applyAlignment="1">
      <alignment horizontal="center" vertical="center"/>
    </xf>
    <xf numFmtId="0" fontId="18" fillId="0" borderId="81" xfId="0" applyFont="1" applyBorder="1" applyAlignment="1">
      <alignment horizontal="center" vertical="center"/>
    </xf>
    <xf numFmtId="0" fontId="18" fillId="0" borderId="79" xfId="0" applyFont="1" applyBorder="1" applyAlignment="1">
      <alignment horizontal="center" vertical="center"/>
    </xf>
    <xf numFmtId="0" fontId="2" fillId="0" borderId="34" xfId="0" applyFont="1" applyBorder="1" applyAlignment="1">
      <alignment horizontal="center" vertical="center"/>
    </xf>
    <xf numFmtId="0" fontId="2" fillId="0" borderId="35" xfId="0" applyFont="1" applyBorder="1" applyAlignment="1">
      <alignment horizontal="center" vertical="center"/>
    </xf>
    <xf numFmtId="0" fontId="2" fillId="0" borderId="36" xfId="0" applyFont="1" applyBorder="1" applyAlignment="1">
      <alignment horizontal="center" vertical="center"/>
    </xf>
    <xf numFmtId="0" fontId="2" fillId="6" borderId="34" xfId="0" applyFont="1" applyFill="1" applyBorder="1" applyAlignment="1" applyProtection="1">
      <alignment horizontal="center" vertical="center" shrinkToFit="1"/>
      <protection locked="0"/>
    </xf>
    <xf numFmtId="0" fontId="2" fillId="6" borderId="35" xfId="0" applyFont="1" applyFill="1" applyBorder="1" applyAlignment="1" applyProtection="1">
      <alignment horizontal="center" vertical="center" shrinkToFit="1"/>
      <protection locked="0"/>
    </xf>
    <xf numFmtId="0" fontId="2" fillId="6" borderId="36" xfId="0" applyFont="1" applyFill="1" applyBorder="1" applyAlignment="1" applyProtection="1">
      <alignment horizontal="center" vertical="center" shrinkToFit="1"/>
      <protection locked="0"/>
    </xf>
    <xf numFmtId="0" fontId="2" fillId="6" borderId="43" xfId="0" applyFont="1" applyFill="1" applyBorder="1" applyAlignment="1" applyProtection="1">
      <alignment horizontal="center" vertical="center" shrinkToFit="1"/>
      <protection locked="0"/>
    </xf>
    <xf numFmtId="0" fontId="2" fillId="6" borderId="44" xfId="0" applyFont="1" applyFill="1" applyBorder="1" applyAlignment="1" applyProtection="1">
      <alignment horizontal="center" vertical="center" shrinkToFit="1"/>
      <protection locked="0"/>
    </xf>
    <xf numFmtId="0" fontId="2" fillId="6" borderId="45" xfId="0" applyFont="1" applyFill="1" applyBorder="1" applyAlignment="1" applyProtection="1">
      <alignment horizontal="center" vertical="center" shrinkToFit="1"/>
      <protection locked="0"/>
    </xf>
    <xf numFmtId="0" fontId="2" fillId="10" borderId="46" xfId="0" applyFont="1" applyFill="1" applyBorder="1" applyAlignment="1">
      <alignment horizontal="center" vertical="center"/>
    </xf>
    <xf numFmtId="0" fontId="2" fillId="10" borderId="35" xfId="0" applyFont="1" applyFill="1" applyBorder="1" applyAlignment="1">
      <alignment horizontal="center" vertical="center"/>
    </xf>
    <xf numFmtId="0" fontId="26" fillId="0" borderId="35" xfId="0" applyFont="1" applyBorder="1" applyAlignment="1">
      <alignment horizontal="center" vertical="center"/>
    </xf>
    <xf numFmtId="0" fontId="26" fillId="0" borderId="44" xfId="0" applyFont="1" applyBorder="1" applyAlignment="1">
      <alignment horizontal="center" vertical="center"/>
    </xf>
    <xf numFmtId="0" fontId="26" fillId="0" borderId="47" xfId="0" applyFont="1" applyBorder="1" applyAlignment="1">
      <alignment horizontal="center" vertical="center" shrinkToFit="1"/>
    </xf>
    <xf numFmtId="0" fontId="26" fillId="0" borderId="48" xfId="0" applyFont="1" applyBorder="1" applyAlignment="1">
      <alignment horizontal="center" vertical="center" shrinkToFit="1"/>
    </xf>
    <xf numFmtId="0" fontId="26" fillId="0" borderId="84" xfId="0" applyFont="1" applyBorder="1" applyAlignment="1">
      <alignment horizontal="center" vertical="center" shrinkToFit="1"/>
    </xf>
    <xf numFmtId="0" fontId="26" fillId="0" borderId="67" xfId="0" applyFont="1" applyBorder="1" applyAlignment="1">
      <alignment horizontal="center" vertical="center" shrinkToFit="1"/>
    </xf>
    <xf numFmtId="0" fontId="26" fillId="0" borderId="59" xfId="0" applyFont="1" applyBorder="1" applyAlignment="1">
      <alignment horizontal="center" vertical="center" shrinkToFit="1"/>
    </xf>
    <xf numFmtId="0" fontId="26" fillId="0" borderId="85" xfId="0" applyFont="1" applyBorder="1" applyAlignment="1">
      <alignment horizontal="center" vertical="center" shrinkToFit="1"/>
    </xf>
    <xf numFmtId="0" fontId="28" fillId="12" borderId="47" xfId="0" applyFont="1" applyFill="1" applyBorder="1" applyAlignment="1" applyProtection="1">
      <alignment horizontal="center" vertical="center" wrapText="1"/>
      <protection locked="0"/>
    </xf>
    <xf numFmtId="0" fontId="2" fillId="6" borderId="86" xfId="0" applyFont="1" applyFill="1" applyBorder="1" applyAlignment="1" applyProtection="1">
      <alignment horizontal="center" vertical="center"/>
      <protection locked="0"/>
    </xf>
    <xf numFmtId="0" fontId="2" fillId="6" borderId="87" xfId="0" applyFont="1" applyFill="1" applyBorder="1" applyAlignment="1" applyProtection="1">
      <alignment horizontal="center" vertical="center"/>
      <protection locked="0"/>
    </xf>
    <xf numFmtId="0" fontId="2" fillId="6" borderId="88" xfId="0" applyFont="1" applyFill="1" applyBorder="1" applyAlignment="1" applyProtection="1">
      <alignment horizontal="center" vertical="center"/>
      <protection locked="0"/>
    </xf>
    <xf numFmtId="0" fontId="2" fillId="6" borderId="89" xfId="0" applyFont="1" applyFill="1" applyBorder="1" applyAlignment="1" applyProtection="1">
      <alignment horizontal="center" vertical="center"/>
      <protection locked="0"/>
    </xf>
    <xf numFmtId="0" fontId="2" fillId="6" borderId="90" xfId="0" applyFont="1" applyFill="1" applyBorder="1" applyAlignment="1" applyProtection="1">
      <alignment horizontal="center" vertical="center"/>
      <protection locked="0"/>
    </xf>
    <xf numFmtId="0" fontId="20" fillId="10" borderId="64" xfId="0" applyFont="1" applyFill="1" applyBorder="1" applyAlignment="1">
      <alignment horizontal="center" vertical="center"/>
    </xf>
    <xf numFmtId="0" fontId="20" fillId="10" borderId="16" xfId="0" applyFont="1" applyFill="1" applyBorder="1" applyAlignment="1">
      <alignment horizontal="center" vertical="center"/>
    </xf>
    <xf numFmtId="0" fontId="20" fillId="10" borderId="60" xfId="0" applyFont="1" applyFill="1" applyBorder="1" applyAlignment="1">
      <alignment horizontal="center" vertical="center"/>
    </xf>
    <xf numFmtId="0" fontId="26" fillId="0" borderId="0" xfId="0" applyFont="1" applyAlignment="1">
      <alignment horizontal="center" vertical="center"/>
    </xf>
    <xf numFmtId="0" fontId="26" fillId="0" borderId="83" xfId="0" applyFont="1" applyBorder="1" applyAlignment="1">
      <alignment horizontal="center" vertical="center"/>
    </xf>
    <xf numFmtId="0" fontId="26" fillId="0" borderId="91" xfId="0" applyFont="1" applyBorder="1" applyAlignment="1">
      <alignment horizontal="center" vertical="center"/>
    </xf>
    <xf numFmtId="0" fontId="27" fillId="11" borderId="35" xfId="0" applyFont="1" applyFill="1" applyBorder="1" applyAlignment="1">
      <alignment horizontal="center" vertical="top"/>
    </xf>
    <xf numFmtId="0" fontId="27" fillId="11" borderId="0" xfId="0" applyFont="1" applyFill="1" applyAlignment="1">
      <alignment horizontal="center" vertical="top"/>
    </xf>
    <xf numFmtId="0" fontId="26" fillId="0" borderId="35" xfId="0" applyFont="1" applyBorder="1" applyAlignment="1">
      <alignment horizontal="center" vertical="center" shrinkToFit="1"/>
    </xf>
    <xf numFmtId="0" fontId="26" fillId="0" borderId="36" xfId="0" applyFont="1" applyBorder="1" applyAlignment="1">
      <alignment horizontal="center" vertical="center" shrinkToFit="1"/>
    </xf>
    <xf numFmtId="0" fontId="26" fillId="0" borderId="44" xfId="0" applyFont="1" applyBorder="1" applyAlignment="1">
      <alignment horizontal="center" vertical="center" shrinkToFit="1"/>
    </xf>
    <xf numFmtId="0" fontId="26" fillId="0" borderId="45" xfId="0" applyFont="1" applyBorder="1" applyAlignment="1">
      <alignment horizontal="center" vertical="center" shrinkToFit="1"/>
    </xf>
    <xf numFmtId="0" fontId="2" fillId="10" borderId="60" xfId="0" applyFont="1" applyFill="1" applyBorder="1" applyAlignment="1">
      <alignment horizontal="center" vertical="center"/>
    </xf>
    <xf numFmtId="0" fontId="2" fillId="10" borderId="97" xfId="0" applyFont="1" applyFill="1" applyBorder="1" applyAlignment="1">
      <alignment horizontal="center" vertical="center"/>
    </xf>
    <xf numFmtId="0" fontId="2" fillId="10" borderId="98" xfId="0" applyFont="1" applyFill="1" applyBorder="1" applyAlignment="1">
      <alignment horizontal="center" vertical="center"/>
    </xf>
    <xf numFmtId="0" fontId="2" fillId="10" borderId="99" xfId="0" applyFont="1" applyFill="1" applyBorder="1" applyAlignment="1">
      <alignment horizontal="center" vertical="center"/>
    </xf>
    <xf numFmtId="0" fontId="26" fillId="0" borderId="34" xfId="0" applyFont="1" applyBorder="1" applyAlignment="1">
      <alignment horizontal="left" vertical="top" wrapText="1"/>
    </xf>
    <xf numFmtId="0" fontId="26" fillId="0" borderId="35" xfId="0" applyFont="1" applyBorder="1" applyAlignment="1">
      <alignment horizontal="left" vertical="top" wrapText="1"/>
    </xf>
    <xf numFmtId="0" fontId="26" fillId="0" borderId="82" xfId="0" applyFont="1" applyBorder="1" applyAlignment="1">
      <alignment horizontal="left" vertical="top" wrapText="1"/>
    </xf>
    <xf numFmtId="0" fontId="26" fillId="0" borderId="68" xfId="0" applyFont="1" applyBorder="1" applyAlignment="1">
      <alignment horizontal="left" vertical="top" wrapText="1"/>
    </xf>
    <xf numFmtId="0" fontId="26" fillId="0" borderId="0" xfId="0" applyFont="1" applyAlignment="1">
      <alignment horizontal="left" vertical="top" wrapText="1"/>
    </xf>
    <xf numFmtId="0" fontId="26" fillId="0" borderId="83" xfId="0" applyFont="1" applyBorder="1" applyAlignment="1">
      <alignment horizontal="left" vertical="top" wrapText="1"/>
    </xf>
    <xf numFmtId="0" fontId="26" fillId="0" borderId="100" xfId="0" applyFont="1" applyBorder="1" applyAlignment="1">
      <alignment horizontal="left" vertical="top" wrapText="1"/>
    </xf>
    <xf numFmtId="0" fontId="26" fillId="0" borderId="98" xfId="0" applyFont="1" applyBorder="1" applyAlignment="1">
      <alignment horizontal="left" vertical="top" wrapText="1"/>
    </xf>
    <xf numFmtId="0" fontId="26" fillId="0" borderId="101" xfId="0" applyFont="1" applyBorder="1" applyAlignment="1">
      <alignment horizontal="left" vertical="top" wrapText="1"/>
    </xf>
    <xf numFmtId="0" fontId="2" fillId="0" borderId="92" xfId="0" applyFont="1" applyBorder="1" applyAlignment="1">
      <alignment horizontal="center" vertical="center"/>
    </xf>
    <xf numFmtId="0" fontId="2" fillId="0" borderId="86" xfId="0" applyFont="1" applyBorder="1" applyAlignment="1">
      <alignment horizontal="center" vertical="center"/>
    </xf>
    <xf numFmtId="0" fontId="9" fillId="0" borderId="93" xfId="0" applyFont="1" applyBorder="1" applyAlignment="1">
      <alignment horizontal="center" vertical="center"/>
    </xf>
    <xf numFmtId="0" fontId="2" fillId="0" borderId="88" xfId="0" applyFont="1" applyBorder="1" applyAlignment="1">
      <alignment horizontal="center" vertical="center"/>
    </xf>
    <xf numFmtId="0" fontId="2" fillId="0" borderId="89" xfId="0" applyFont="1" applyBorder="1" applyAlignment="1">
      <alignment horizontal="center" vertical="center"/>
    </xf>
    <xf numFmtId="0" fontId="9" fillId="0" borderId="94" xfId="0" applyFont="1" applyBorder="1" applyAlignment="1">
      <alignment horizontal="center" vertical="center"/>
    </xf>
    <xf numFmtId="0" fontId="9" fillId="6" borderId="92" xfId="0" applyFont="1" applyFill="1" applyBorder="1" applyAlignment="1" applyProtection="1">
      <alignment horizontal="center" vertical="center" shrinkToFit="1"/>
      <protection locked="0"/>
    </xf>
    <xf numFmtId="0" fontId="2" fillId="6" borderId="86" xfId="0" applyFont="1" applyFill="1" applyBorder="1" applyAlignment="1" applyProtection="1">
      <alignment horizontal="center" vertical="center" shrinkToFit="1"/>
      <protection locked="0"/>
    </xf>
    <xf numFmtId="0" fontId="2" fillId="6" borderId="87" xfId="0" applyFont="1" applyFill="1" applyBorder="1" applyAlignment="1" applyProtection="1">
      <alignment horizontal="center" vertical="center" shrinkToFit="1"/>
      <protection locked="0"/>
    </xf>
    <xf numFmtId="0" fontId="9" fillId="6" borderId="88" xfId="0" applyFont="1" applyFill="1" applyBorder="1" applyAlignment="1" applyProtection="1">
      <alignment horizontal="center" vertical="center" shrinkToFit="1"/>
      <protection locked="0"/>
    </xf>
    <xf numFmtId="0" fontId="2" fillId="6" borderId="89" xfId="0" applyFont="1" applyFill="1" applyBorder="1" applyAlignment="1" applyProtection="1">
      <alignment horizontal="center" vertical="center" shrinkToFit="1"/>
      <protection locked="0"/>
    </xf>
    <xf numFmtId="0" fontId="2" fillId="6" borderId="90" xfId="0" applyFont="1" applyFill="1" applyBorder="1" applyAlignment="1" applyProtection="1">
      <alignment horizontal="center" vertical="center" shrinkToFit="1"/>
      <protection locked="0"/>
    </xf>
    <xf numFmtId="0" fontId="2" fillId="9" borderId="16" xfId="0" applyFont="1" applyFill="1" applyBorder="1">
      <alignment vertical="center"/>
    </xf>
    <xf numFmtId="0" fontId="2" fillId="0" borderId="63" xfId="0" applyFont="1" applyBorder="1" applyAlignment="1">
      <alignment horizontal="center" vertical="center"/>
    </xf>
    <xf numFmtId="0" fontId="2" fillId="6" borderId="63" xfId="0" applyFont="1" applyFill="1" applyBorder="1" applyAlignment="1" applyProtection="1">
      <alignment horizontal="center" vertical="center" shrinkToFit="1"/>
      <protection locked="0"/>
    </xf>
    <xf numFmtId="0" fontId="2" fillId="6" borderId="16" xfId="0" applyFont="1" applyFill="1" applyBorder="1" applyAlignment="1" applyProtection="1">
      <alignment horizontal="center" vertical="center" shrinkToFit="1"/>
      <protection locked="0"/>
    </xf>
    <xf numFmtId="0" fontId="2" fillId="6" borderId="60" xfId="0" applyFont="1" applyFill="1" applyBorder="1" applyAlignment="1" applyProtection="1">
      <alignment horizontal="center" vertical="center" shrinkToFit="1"/>
      <protection locked="0"/>
    </xf>
    <xf numFmtId="0" fontId="2" fillId="0" borderId="95" xfId="0" applyFont="1" applyBorder="1" applyAlignment="1">
      <alignment horizontal="center" vertical="center"/>
    </xf>
    <xf numFmtId="0" fontId="2" fillId="0" borderId="96" xfId="0" applyFont="1" applyBorder="1" applyAlignment="1">
      <alignment horizontal="center" vertical="center"/>
    </xf>
    <xf numFmtId="0" fontId="2" fillId="0" borderId="90" xfId="0" applyFont="1" applyBorder="1" applyAlignment="1">
      <alignment horizontal="center" vertical="center"/>
    </xf>
    <xf numFmtId="49" fontId="2" fillId="6" borderId="16" xfId="0" applyNumberFormat="1" applyFont="1" applyFill="1" applyBorder="1" applyAlignment="1" applyProtection="1">
      <alignment horizontal="center" vertical="center" shrinkToFit="1"/>
      <protection locked="0"/>
    </xf>
    <xf numFmtId="0" fontId="2" fillId="6" borderId="16" xfId="0" applyFont="1" applyFill="1" applyBorder="1" applyAlignment="1" applyProtection="1">
      <alignment horizontal="left" vertical="top" wrapText="1"/>
      <protection locked="0"/>
    </xf>
    <xf numFmtId="0" fontId="2" fillId="6" borderId="16" xfId="0" applyFont="1" applyFill="1" applyBorder="1" applyAlignment="1" applyProtection="1">
      <alignment horizontal="left" vertical="top"/>
      <protection locked="0"/>
    </xf>
    <xf numFmtId="0" fontId="2" fillId="6" borderId="96" xfId="0" applyFont="1" applyFill="1" applyBorder="1" applyAlignment="1" applyProtection="1">
      <alignment horizontal="center" vertical="center" shrinkToFit="1"/>
      <protection locked="0"/>
    </xf>
    <xf numFmtId="0" fontId="2" fillId="6" borderId="102" xfId="0" applyFont="1" applyFill="1" applyBorder="1" applyAlignment="1" applyProtection="1">
      <alignment horizontal="center" vertical="center" shrinkToFit="1"/>
      <protection locked="0"/>
    </xf>
    <xf numFmtId="0" fontId="30" fillId="11" borderId="0" xfId="0" applyFont="1" applyFill="1" applyAlignment="1">
      <alignment horizontal="left" vertical="center"/>
    </xf>
    <xf numFmtId="0" fontId="14" fillId="11" borderId="0" xfId="0" applyFont="1" applyFill="1" applyAlignment="1">
      <alignment horizontal="left" vertical="center"/>
    </xf>
  </cellXfs>
  <cellStyles count="1">
    <cellStyle name="標準" xfId="0" builtinId="0"/>
  </cellStyles>
  <dxfs count="19">
    <dxf>
      <font>
        <color theme="0"/>
      </font>
    </dxf>
    <dxf>
      <font>
        <color theme="0"/>
      </font>
    </dxf>
    <dxf>
      <fill>
        <patternFill>
          <bgColor theme="9" tint="0.79998168889431442"/>
        </patternFill>
      </fill>
    </dxf>
    <dxf>
      <fill>
        <patternFill>
          <bgColor rgb="FFFFFF00"/>
        </patternFill>
      </fill>
    </dxf>
    <dxf>
      <fill>
        <patternFill>
          <bgColor theme="0"/>
        </patternFill>
      </fill>
    </dxf>
    <dxf>
      <fill>
        <patternFill>
          <bgColor theme="1" tint="0.499984740745262"/>
        </patternFill>
      </fill>
    </dxf>
    <dxf>
      <font>
        <color rgb="FFFF0000"/>
      </font>
    </dxf>
    <dxf>
      <fill>
        <patternFill>
          <bgColor theme="9" tint="0.79998168889431442"/>
        </patternFill>
      </fill>
    </dxf>
    <dxf>
      <fill>
        <patternFill>
          <bgColor theme="0"/>
        </patternFill>
      </fill>
    </dxf>
    <dxf>
      <font>
        <color rgb="FFFF0000"/>
      </font>
    </dxf>
    <dxf>
      <font>
        <b/>
        <i val="0"/>
        <color rgb="FFFF0000"/>
      </font>
    </dxf>
    <dxf>
      <font>
        <b/>
        <i val="0"/>
        <color theme="0"/>
      </font>
      <fill>
        <patternFill>
          <bgColor rgb="FFFF0000"/>
        </patternFill>
      </fill>
    </dxf>
    <dxf>
      <fill>
        <patternFill>
          <bgColor rgb="FFFFFF00"/>
        </patternFill>
      </fill>
    </dxf>
    <dxf>
      <fill>
        <patternFill>
          <bgColor theme="9" tint="0.79998168889431442"/>
        </patternFill>
      </fill>
    </dxf>
    <dxf>
      <fill>
        <patternFill>
          <bgColor theme="1" tint="0.499984740745262"/>
        </patternFill>
      </fill>
    </dxf>
    <dxf>
      <fill>
        <patternFill>
          <bgColor theme="1" tint="0.499984740745262"/>
        </patternFill>
      </fill>
    </dxf>
    <dxf>
      <fill>
        <patternFill>
          <bgColor rgb="FFFFFF00"/>
        </patternFill>
      </fill>
    </dxf>
    <dxf>
      <fill>
        <patternFill>
          <bgColor theme="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emf"/><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39</xdr:col>
      <xdr:colOff>136377</xdr:colOff>
      <xdr:row>13</xdr:row>
      <xdr:rowOff>35148</xdr:rowOff>
    </xdr:from>
    <xdr:to>
      <xdr:col>55</xdr:col>
      <xdr:colOff>20145</xdr:colOff>
      <xdr:row>23</xdr:row>
      <xdr:rowOff>20731</xdr:rowOff>
    </xdr:to>
    <xdr:pic>
      <xdr:nvPicPr>
        <xdr:cNvPr id="2" name="図 1">
          <a:extLst>
            <a:ext uri="{FF2B5EF4-FFF2-40B4-BE49-F238E27FC236}">
              <a16:creationId xmlns:a16="http://schemas.microsoft.com/office/drawing/2014/main" id="{CA8FEFE1-1D59-4791-BAE5-EBA5782131B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646137" y="2313528"/>
          <a:ext cx="2931768" cy="1738183"/>
        </a:xfrm>
        <a:prstGeom prst="rect">
          <a:avLst/>
        </a:prstGeom>
      </xdr:spPr>
    </xdr:pic>
    <xdr:clientData/>
  </xdr:twoCellAnchor>
  <xdr:twoCellAnchor>
    <xdr:from>
      <xdr:col>25</xdr:col>
      <xdr:colOff>257175</xdr:colOff>
      <xdr:row>38</xdr:row>
      <xdr:rowOff>104775</xdr:rowOff>
    </xdr:from>
    <xdr:to>
      <xdr:col>55</xdr:col>
      <xdr:colOff>38100</xdr:colOff>
      <xdr:row>102</xdr:row>
      <xdr:rowOff>123825</xdr:rowOff>
    </xdr:to>
    <xdr:grpSp>
      <xdr:nvGrpSpPr>
        <xdr:cNvPr id="3" name="グループ化 2">
          <a:extLst>
            <a:ext uri="{FF2B5EF4-FFF2-40B4-BE49-F238E27FC236}">
              <a16:creationId xmlns:a16="http://schemas.microsoft.com/office/drawing/2014/main" id="{EFBD6C11-CE20-4B6A-96F5-53DB8B8B518B}"/>
            </a:ext>
            <a:ext uri="{147F2762-F138-4A5C-976F-8EAC2B608ADB}">
              <a16:predDERef xmlns:a16="http://schemas.microsoft.com/office/drawing/2014/main" pred="{17EAF66B-FC85-DF35-7608-BA5E246CE1F5}"/>
            </a:ext>
          </a:extLst>
        </xdr:cNvPr>
        <xdr:cNvGrpSpPr/>
      </xdr:nvGrpSpPr>
      <xdr:grpSpPr>
        <a:xfrm>
          <a:off x="6069293" y="6917951"/>
          <a:ext cx="6683748" cy="11493874"/>
          <a:chOff x="12464143" y="6792686"/>
          <a:chExt cx="6942908" cy="11541034"/>
        </a:xfrm>
      </xdr:grpSpPr>
      <xdr:pic>
        <xdr:nvPicPr>
          <xdr:cNvPr id="4" name="図 1">
            <a:extLst>
              <a:ext uri="{FF2B5EF4-FFF2-40B4-BE49-F238E27FC236}">
                <a16:creationId xmlns:a16="http://schemas.microsoft.com/office/drawing/2014/main" id="{D631F13E-158F-B559-7433-5112CB607AA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464143" y="6792686"/>
            <a:ext cx="6942908" cy="11541034"/>
          </a:xfrm>
          <a:prstGeom prst="rect">
            <a:avLst/>
          </a:prstGeom>
          <a:noFill/>
          <a:extLst>
            <a:ext uri="{909E8E84-426E-40DD-AFC4-6F175D3DCCD1}">
              <a14:hiddenFill xmlns:a14="http://schemas.microsoft.com/office/drawing/2010/main">
                <a:solidFill>
                  <a:srgbClr val="FFFFFF"/>
                </a:solidFill>
              </a14:hiddenFill>
            </a:ext>
          </a:extLst>
        </xdr:spPr>
      </xdr:pic>
      <xdr:pic>
        <xdr:nvPicPr>
          <xdr:cNvPr id="5" name="図 28">
            <a:extLst>
              <a:ext uri="{FF2B5EF4-FFF2-40B4-BE49-F238E27FC236}">
                <a16:creationId xmlns:a16="http://schemas.microsoft.com/office/drawing/2014/main" id="{3B0112E1-E62B-5369-4116-0772307B1A3C}"/>
              </a:ext>
            </a:extLst>
          </xdr:cNvPr>
          <xdr:cNvPicPr>
            <a:picLocks noChangeAspect="1"/>
          </xdr:cNvPicPr>
        </xdr:nvPicPr>
        <xdr:blipFill>
          <a:blip xmlns:r="http://schemas.openxmlformats.org/officeDocument/2006/relationships" r:embed="rId3"/>
          <a:stretch>
            <a:fillRect/>
          </a:stretch>
        </xdr:blipFill>
        <xdr:spPr>
          <a:xfrm>
            <a:off x="12986672" y="16288534"/>
            <a:ext cx="6088860" cy="1853903"/>
          </a:xfrm>
          <a:prstGeom prst="rect">
            <a:avLst/>
          </a:prstGeom>
        </xdr:spPr>
      </xdr:pic>
    </xdr:grpSp>
    <xdr:clientData/>
  </xdr:twoCellAnchor>
  <xdr:twoCellAnchor>
    <xdr:from>
      <xdr:col>101</xdr:col>
      <xdr:colOff>0</xdr:colOff>
      <xdr:row>1</xdr:row>
      <xdr:rowOff>121360</xdr:rowOff>
    </xdr:from>
    <xdr:to>
      <xdr:col>105</xdr:col>
      <xdr:colOff>91551</xdr:colOff>
      <xdr:row>3</xdr:row>
      <xdr:rowOff>71045</xdr:rowOff>
    </xdr:to>
    <xdr:sp macro="" textlink="">
      <xdr:nvSpPr>
        <xdr:cNvPr id="6" name="四角形: 角を丸くする 5">
          <a:extLst>
            <a:ext uri="{FF2B5EF4-FFF2-40B4-BE49-F238E27FC236}">
              <a16:creationId xmlns:a16="http://schemas.microsoft.com/office/drawing/2014/main" id="{0C5352DF-4C04-4ABD-A313-5ED54C17C685}"/>
            </a:ext>
          </a:extLst>
        </xdr:cNvPr>
        <xdr:cNvSpPr/>
      </xdr:nvSpPr>
      <xdr:spPr>
        <a:xfrm>
          <a:off x="13205460" y="296620"/>
          <a:ext cx="731631" cy="300205"/>
        </a:xfrm>
        <a:prstGeom prst="roundRect">
          <a:avLst/>
        </a:prstGeom>
        <a:noFill/>
        <a:ln w="28575">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modal_staff007\Desktop\&#12467;&#12500;&#12540;3.&#21475;&#24231;&#24773;&#22577;&#35352;&#20837;&#29992;&#32025;.xlsx.xlsx" TargetMode="External"/><Relationship Id="rId1" Type="http://schemas.openxmlformats.org/officeDocument/2006/relationships/externalLinkPath" Target="/Users/modal_staff007/Desktop/&#12467;&#12500;&#12540;3.&#21475;&#24231;&#24773;&#22577;&#35352;&#20837;&#29992;&#32025;.xlsx.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記入例"/>
      <sheetName val="口座情報記入用紙 "/>
      <sheetName val="中間シート"/>
      <sheetName val="インポート"/>
      <sheetName val="銀行情報"/>
      <sheetName val="名義説明"/>
      <sheetName val="口座名義使用可能文字"/>
    </sheetNames>
    <sheetDataSet>
      <sheetData sheetId="0"/>
      <sheetData sheetId="1">
        <row r="13">
          <cell r="BK13" t="str">
            <v/>
          </cell>
        </row>
        <row r="14">
          <cell r="BK14" t="str">
            <v/>
          </cell>
        </row>
      </sheetData>
      <sheetData sheetId="2"/>
      <sheetData sheetId="3"/>
      <sheetData sheetId="4">
        <row r="2">
          <cell r="E2" t="str">
            <v>エラー：コードを確認してください</v>
          </cell>
        </row>
      </sheetData>
      <sheetData sheetId="5"/>
      <sheetData sheetId="6"/>
    </sheetDataSet>
  </externalBook>
</externalLink>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86BA42-F289-462E-890D-E8CAF1027456}">
  <sheetPr>
    <tabColor rgb="FFFF0000"/>
    <pageSetUpPr fitToPage="1"/>
  </sheetPr>
  <dimension ref="B1:EK106"/>
  <sheetViews>
    <sheetView showGridLines="0" tabSelected="1" zoomScale="85" zoomScaleNormal="85" workbookViewId="0">
      <selection activeCell="W47" sqref="W47"/>
    </sheetView>
  </sheetViews>
  <sheetFormatPr defaultColWidth="2.5" defaultRowHeight="14.15" customHeight="1" x14ac:dyDescent="0.55000000000000004"/>
  <cols>
    <col min="1" max="2" width="2.5" style="1"/>
    <col min="3" max="10" width="4.08203125" style="1" customWidth="1"/>
    <col min="11" max="13" width="2.5" style="1"/>
    <col min="14" max="14" width="2.5" style="1" customWidth="1"/>
    <col min="15" max="21" width="2.5" style="1"/>
    <col min="22" max="22" width="2.58203125" style="1" bestFit="1" customWidth="1"/>
    <col min="23" max="23" width="2.5" style="1" customWidth="1"/>
    <col min="24" max="24" width="2.5" style="1"/>
    <col min="25" max="25" width="2.5" style="1" customWidth="1"/>
    <col min="26" max="34" width="4.08203125" style="1" customWidth="1"/>
    <col min="35" max="55" width="2.5" style="1"/>
    <col min="56" max="56" width="1.08203125" style="1" customWidth="1"/>
    <col min="57" max="57" width="2.5" style="1" customWidth="1"/>
    <col min="58" max="58" width="2.4140625" style="1" customWidth="1"/>
    <col min="59" max="63" width="2.5" style="1" hidden="1" customWidth="1"/>
    <col min="64" max="64" width="2.58203125" style="1" hidden="1" customWidth="1"/>
    <col min="65" max="65" width="2.5" style="1" hidden="1" customWidth="1"/>
    <col min="66" max="66" width="2.58203125" style="1" hidden="1" customWidth="1"/>
    <col min="67" max="69" width="2.5" style="1" hidden="1" customWidth="1"/>
    <col min="70" max="70" width="2.58203125" style="1" hidden="1" customWidth="1"/>
    <col min="71" max="81" width="2.5" style="1" hidden="1" customWidth="1"/>
    <col min="82" max="82" width="2.58203125" style="1" hidden="1" customWidth="1"/>
    <col min="83" max="83" width="2.5" style="1" hidden="1" customWidth="1"/>
    <col min="84" max="84" width="2.58203125" style="1" hidden="1" customWidth="1"/>
    <col min="85" max="98" width="2.5" style="1" hidden="1" customWidth="1"/>
    <col min="99" max="100" width="0" style="1" hidden="1" customWidth="1"/>
    <col min="101" max="101" width="2.5" style="1"/>
    <col min="102" max="139" width="2.08203125" style="1" customWidth="1"/>
    <col min="140" max="16384" width="2.5" style="1"/>
  </cols>
  <sheetData>
    <row r="1" spans="2:139" ht="14.15" customHeight="1" thickBot="1" x14ac:dyDescent="0.6"/>
    <row r="2" spans="2:139" ht="14.15" customHeight="1" thickBot="1" x14ac:dyDescent="0.6">
      <c r="C2" s="70" t="s">
        <v>0</v>
      </c>
      <c r="D2" s="70"/>
      <c r="E2" s="70"/>
      <c r="F2" s="70"/>
      <c r="G2" s="70"/>
      <c r="H2" s="70"/>
      <c r="I2" s="70"/>
      <c r="J2" s="70"/>
      <c r="K2" s="70"/>
      <c r="L2" s="70"/>
      <c r="M2" s="70"/>
      <c r="N2" s="70"/>
      <c r="O2" s="70"/>
      <c r="P2" s="70"/>
      <c r="Q2" s="70"/>
      <c r="R2" s="70"/>
      <c r="S2" s="70"/>
      <c r="T2" s="70"/>
      <c r="U2" s="70"/>
      <c r="V2" s="70"/>
      <c r="X2" s="2"/>
      <c r="Y2" s="3"/>
      <c r="Z2" s="4"/>
      <c r="AA2" s="5" t="s">
        <v>1</v>
      </c>
      <c r="CW2" s="6"/>
    </row>
    <row r="3" spans="2:139" ht="14.15" customHeight="1" thickBot="1" x14ac:dyDescent="0.6">
      <c r="C3" s="70"/>
      <c r="D3" s="70"/>
      <c r="E3" s="70"/>
      <c r="F3" s="70"/>
      <c r="G3" s="70"/>
      <c r="H3" s="70"/>
      <c r="I3" s="70"/>
      <c r="J3" s="70"/>
      <c r="K3" s="70"/>
      <c r="L3" s="70"/>
      <c r="M3" s="70"/>
      <c r="N3" s="70"/>
      <c r="O3" s="70"/>
      <c r="P3" s="70"/>
      <c r="Q3" s="70"/>
      <c r="R3" s="70"/>
      <c r="S3" s="70"/>
      <c r="T3" s="70"/>
      <c r="U3" s="70"/>
      <c r="V3" s="70"/>
      <c r="X3" s="7"/>
      <c r="Y3" s="8"/>
      <c r="Z3" s="9"/>
      <c r="AA3" s="5" t="s">
        <v>2</v>
      </c>
      <c r="CW3" s="6"/>
      <c r="CX3" s="71" t="s">
        <v>3</v>
      </c>
      <c r="CY3" s="71"/>
      <c r="CZ3" s="71"/>
      <c r="DA3" s="71"/>
    </row>
    <row r="4" spans="2:139" ht="14.15" customHeight="1" thickBot="1" x14ac:dyDescent="0.6">
      <c r="C4" s="70"/>
      <c r="D4" s="70"/>
      <c r="E4" s="70"/>
      <c r="F4" s="70"/>
      <c r="G4" s="70"/>
      <c r="H4" s="70"/>
      <c r="I4" s="70"/>
      <c r="J4" s="70"/>
      <c r="K4" s="70"/>
      <c r="L4" s="70"/>
      <c r="M4" s="70"/>
      <c r="N4" s="70"/>
      <c r="O4" s="70"/>
      <c r="P4" s="70"/>
      <c r="Q4" s="70"/>
      <c r="R4" s="70"/>
      <c r="S4" s="70"/>
      <c r="T4" s="70"/>
      <c r="U4" s="70"/>
      <c r="V4" s="70"/>
      <c r="X4" s="10"/>
      <c r="Y4" s="11"/>
      <c r="Z4" s="12"/>
      <c r="AA4" s="5" t="s">
        <v>4</v>
      </c>
      <c r="CW4" s="6"/>
    </row>
    <row r="5" spans="2:139" ht="14.15" customHeight="1" thickBot="1" x14ac:dyDescent="0.6">
      <c r="X5" s="13"/>
      <c r="Y5" s="14"/>
      <c r="Z5" s="15"/>
      <c r="AA5" s="5" t="s">
        <v>5</v>
      </c>
      <c r="CW5" s="6"/>
    </row>
    <row r="6" spans="2:139" ht="14.15" customHeight="1" thickBot="1" x14ac:dyDescent="0.6">
      <c r="C6" s="16" t="s">
        <v>6</v>
      </c>
      <c r="G6" s="6"/>
      <c r="CW6" s="6"/>
      <c r="CX6" s="72" t="s">
        <v>7</v>
      </c>
      <c r="CY6" s="72"/>
      <c r="CZ6" s="72"/>
      <c r="DA6" s="72"/>
      <c r="DB6" s="72"/>
      <c r="DC6" s="72"/>
      <c r="DD6" s="72"/>
      <c r="DE6" s="72"/>
      <c r="DF6" s="72"/>
      <c r="DG6" s="72"/>
      <c r="DH6" s="72"/>
      <c r="DI6" s="72"/>
      <c r="DJ6" s="72"/>
      <c r="DK6" s="72"/>
      <c r="DL6" s="72"/>
      <c r="DM6" s="72"/>
      <c r="DN6" s="72"/>
      <c r="DO6" s="72"/>
      <c r="DP6" s="72"/>
      <c r="DQ6" s="72"/>
      <c r="DR6" s="72"/>
      <c r="DS6" s="72"/>
      <c r="DT6" s="72"/>
      <c r="DU6" s="72"/>
      <c r="DV6" s="72"/>
      <c r="DW6" s="72"/>
      <c r="DX6" s="72"/>
      <c r="DY6" s="72"/>
      <c r="DZ6" s="72"/>
      <c r="EA6" s="72"/>
      <c r="EB6" s="72"/>
      <c r="EC6" s="72"/>
      <c r="ED6" s="72"/>
      <c r="EE6" s="72"/>
      <c r="EF6" s="72"/>
      <c r="EG6" s="72"/>
      <c r="EH6" s="72"/>
      <c r="EI6" s="72"/>
    </row>
    <row r="7" spans="2:139" ht="14.15" customHeight="1" x14ac:dyDescent="0.55000000000000004">
      <c r="C7" s="73" t="s">
        <v>8</v>
      </c>
      <c r="D7" s="74"/>
      <c r="E7" s="74"/>
      <c r="F7" s="75"/>
      <c r="CW7" s="6"/>
      <c r="CX7" s="72"/>
      <c r="CY7" s="72"/>
      <c r="CZ7" s="72"/>
      <c r="DA7" s="72"/>
      <c r="DB7" s="72"/>
      <c r="DC7" s="72"/>
      <c r="DD7" s="72"/>
      <c r="DE7" s="72"/>
      <c r="DF7" s="72"/>
      <c r="DG7" s="72"/>
      <c r="DH7" s="72"/>
      <c r="DI7" s="72"/>
      <c r="DJ7" s="72"/>
      <c r="DK7" s="72"/>
      <c r="DL7" s="72"/>
      <c r="DM7" s="72"/>
      <c r="DN7" s="72"/>
      <c r="DO7" s="72"/>
      <c r="DP7" s="72"/>
      <c r="DQ7" s="72"/>
      <c r="DR7" s="72"/>
      <c r="DS7" s="72"/>
      <c r="DT7" s="72"/>
      <c r="DU7" s="72"/>
      <c r="DV7" s="72"/>
      <c r="DW7" s="72"/>
      <c r="DX7" s="72"/>
      <c r="DY7" s="72"/>
      <c r="DZ7" s="72"/>
      <c r="EA7" s="72"/>
      <c r="EB7" s="72"/>
      <c r="EC7" s="72"/>
      <c r="ED7" s="72"/>
      <c r="EE7" s="72"/>
      <c r="EF7" s="72"/>
      <c r="EG7" s="72"/>
      <c r="EH7" s="72"/>
      <c r="EI7" s="72"/>
    </row>
    <row r="8" spans="2:139" ht="14.15" customHeight="1" thickBot="1" x14ac:dyDescent="0.6">
      <c r="C8" s="76"/>
      <c r="D8" s="77"/>
      <c r="E8" s="77"/>
      <c r="F8" s="78"/>
      <c r="M8" s="17"/>
      <c r="CW8" s="6"/>
      <c r="CX8" s="72"/>
      <c r="CY8" s="72"/>
      <c r="CZ8" s="72"/>
      <c r="DA8" s="72"/>
      <c r="DB8" s="72"/>
      <c r="DC8" s="72"/>
      <c r="DD8" s="72"/>
      <c r="DE8" s="72"/>
      <c r="DF8" s="72"/>
      <c r="DG8" s="72"/>
      <c r="DH8" s="72"/>
      <c r="DI8" s="72"/>
      <c r="DJ8" s="72"/>
      <c r="DK8" s="72"/>
      <c r="DL8" s="72"/>
      <c r="DM8" s="72"/>
      <c r="DN8" s="72"/>
      <c r="DO8" s="72"/>
      <c r="DP8" s="72"/>
      <c r="DQ8" s="72"/>
      <c r="DR8" s="72"/>
      <c r="DS8" s="72"/>
      <c r="DT8" s="72"/>
      <c r="DU8" s="72"/>
      <c r="DV8" s="72"/>
      <c r="DW8" s="72"/>
      <c r="DX8" s="72"/>
      <c r="DY8" s="72"/>
      <c r="DZ8" s="72"/>
      <c r="EA8" s="72"/>
      <c r="EB8" s="72"/>
      <c r="EC8" s="72"/>
      <c r="ED8" s="72"/>
      <c r="EE8" s="72"/>
      <c r="EF8" s="72"/>
      <c r="EG8" s="72"/>
      <c r="EH8" s="72"/>
      <c r="EI8" s="72"/>
    </row>
    <row r="9" spans="2:139" ht="14.15" customHeight="1" thickBot="1" x14ac:dyDescent="0.6">
      <c r="L9" s="17"/>
      <c r="CW9" s="6"/>
      <c r="CY9" s="18"/>
      <c r="CZ9" s="79" t="s">
        <v>9</v>
      </c>
      <c r="DA9" s="80"/>
      <c r="DB9" s="80"/>
      <c r="DC9" s="80"/>
      <c r="DD9" s="80"/>
      <c r="DE9" s="80"/>
      <c r="DF9" s="80"/>
      <c r="DG9" s="80"/>
      <c r="DH9" s="80"/>
      <c r="DI9" s="80"/>
      <c r="DJ9" s="80"/>
      <c r="DK9" s="80"/>
      <c r="DL9" s="80"/>
      <c r="DM9" s="80"/>
      <c r="DN9" s="80"/>
      <c r="DO9" s="80"/>
      <c r="DP9" s="80"/>
      <c r="DQ9" s="80"/>
      <c r="DR9" s="80"/>
      <c r="DS9" s="80"/>
      <c r="DT9" s="80"/>
      <c r="DU9" s="80"/>
      <c r="DV9" s="80"/>
      <c r="DW9" s="80"/>
      <c r="DX9" s="80"/>
      <c r="DY9" s="80"/>
      <c r="DZ9" s="80"/>
      <c r="EA9" s="80"/>
      <c r="EB9" s="80"/>
      <c r="EC9" s="80"/>
      <c r="ED9" s="80"/>
      <c r="EE9" s="80"/>
      <c r="EF9" s="80"/>
      <c r="EG9" s="80"/>
      <c r="EH9" s="18"/>
      <c r="EI9" s="18"/>
    </row>
    <row r="10" spans="2:139" ht="14.15" customHeight="1" x14ac:dyDescent="0.55000000000000004">
      <c r="B10" s="19"/>
      <c r="C10" s="20"/>
      <c r="D10" s="20"/>
      <c r="E10" s="20"/>
      <c r="F10" s="20"/>
      <c r="G10" s="20"/>
      <c r="H10" s="20"/>
      <c r="I10" s="20"/>
      <c r="J10" s="20"/>
      <c r="K10" s="20"/>
      <c r="L10" s="21"/>
      <c r="M10" s="20"/>
      <c r="N10" s="20"/>
      <c r="O10" s="20"/>
      <c r="P10" s="20"/>
      <c r="Q10" s="20"/>
      <c r="R10" s="20"/>
      <c r="S10" s="20"/>
      <c r="T10" s="20"/>
      <c r="U10" s="20"/>
      <c r="V10" s="20"/>
      <c r="W10" s="20"/>
      <c r="X10" s="20"/>
      <c r="Y10" s="20"/>
      <c r="Z10" s="22"/>
      <c r="AA10" s="23"/>
      <c r="AB10" s="23"/>
      <c r="AC10" s="23"/>
      <c r="AD10" s="23"/>
      <c r="AE10" s="23"/>
      <c r="AF10" s="23"/>
      <c r="AG10" s="23"/>
      <c r="AH10" s="23"/>
      <c r="AI10" s="23"/>
      <c r="AJ10" s="23"/>
      <c r="AK10" s="23"/>
      <c r="AL10" s="23"/>
      <c r="AM10" s="23"/>
      <c r="AN10" s="23"/>
      <c r="AO10" s="23"/>
      <c r="AP10" s="23"/>
      <c r="AQ10" s="23"/>
      <c r="AR10" s="23"/>
      <c r="AS10" s="23"/>
      <c r="AT10" s="23"/>
      <c r="AU10" s="23"/>
      <c r="AV10" s="23"/>
      <c r="AW10" s="23"/>
      <c r="AX10" s="23"/>
      <c r="AY10" s="23"/>
      <c r="AZ10" s="23"/>
      <c r="BA10" s="23"/>
      <c r="BB10" s="23"/>
      <c r="BC10" s="23"/>
      <c r="BD10" s="23"/>
      <c r="BE10" s="24"/>
      <c r="CW10" s="6"/>
      <c r="CX10" s="18"/>
      <c r="CY10" s="18"/>
      <c r="CZ10" s="80"/>
      <c r="DA10" s="80"/>
      <c r="DB10" s="80"/>
      <c r="DC10" s="80"/>
      <c r="DD10" s="80"/>
      <c r="DE10" s="80"/>
      <c r="DF10" s="80"/>
      <c r="DG10" s="80"/>
      <c r="DH10" s="80"/>
      <c r="DI10" s="80"/>
      <c r="DJ10" s="80"/>
      <c r="DK10" s="80"/>
      <c r="DL10" s="80"/>
      <c r="DM10" s="80"/>
      <c r="DN10" s="80"/>
      <c r="DO10" s="80"/>
      <c r="DP10" s="80"/>
      <c r="DQ10" s="80"/>
      <c r="DR10" s="80"/>
      <c r="DS10" s="80"/>
      <c r="DT10" s="80"/>
      <c r="DU10" s="80"/>
      <c r="DV10" s="80"/>
      <c r="DW10" s="80"/>
      <c r="DX10" s="80"/>
      <c r="DY10" s="80"/>
      <c r="DZ10" s="80"/>
      <c r="EA10" s="80"/>
      <c r="EB10" s="80"/>
      <c r="EC10" s="80"/>
      <c r="ED10" s="80"/>
      <c r="EE10" s="80"/>
      <c r="EF10" s="80"/>
      <c r="EG10" s="80"/>
      <c r="EH10" s="18"/>
      <c r="EI10" s="18"/>
    </row>
    <row r="11" spans="2:139" ht="14.15" customHeight="1" x14ac:dyDescent="0.55000000000000004">
      <c r="B11" s="25"/>
      <c r="C11" s="26" t="s">
        <v>10</v>
      </c>
      <c r="D11" s="27"/>
      <c r="E11" s="27"/>
      <c r="F11" s="27"/>
      <c r="G11" s="27"/>
      <c r="H11" s="27"/>
      <c r="I11" s="27"/>
      <c r="J11" s="27"/>
      <c r="K11" s="27"/>
      <c r="L11" s="27"/>
      <c r="M11" s="27"/>
      <c r="N11" s="27"/>
      <c r="O11" s="27"/>
      <c r="P11" s="27"/>
      <c r="Q11" s="27"/>
      <c r="R11" s="27"/>
      <c r="S11" s="27"/>
      <c r="T11" s="27"/>
      <c r="U11" s="27"/>
      <c r="V11" s="27"/>
      <c r="W11" s="27"/>
      <c r="X11" s="27"/>
      <c r="Y11" s="27"/>
      <c r="Z11" s="28"/>
      <c r="AA11" s="29" t="s">
        <v>11</v>
      </c>
      <c r="AB11" s="30"/>
      <c r="AC11" s="30"/>
      <c r="AD11" s="30"/>
      <c r="AE11" s="30"/>
      <c r="AF11" s="30"/>
      <c r="AG11" s="30"/>
      <c r="AH11" s="30"/>
      <c r="AI11" s="30"/>
      <c r="AJ11" s="30"/>
      <c r="AK11" s="30"/>
      <c r="AL11" s="30"/>
      <c r="AM11" s="30"/>
      <c r="AN11" s="30"/>
      <c r="AO11" s="30"/>
      <c r="AP11" s="30"/>
      <c r="AQ11" s="30"/>
      <c r="AR11" s="30"/>
      <c r="AS11" s="30"/>
      <c r="AT11" s="30"/>
      <c r="AU11" s="30"/>
      <c r="AV11" s="30"/>
      <c r="AW11" s="30"/>
      <c r="AX11" s="30"/>
      <c r="AY11" s="30"/>
      <c r="AZ11" s="30"/>
      <c r="BA11" s="30"/>
      <c r="BB11" s="30"/>
      <c r="BC11" s="30"/>
      <c r="BD11" s="30"/>
      <c r="BE11" s="31"/>
      <c r="CW11" s="6"/>
      <c r="CX11" s="18"/>
      <c r="CY11" s="18"/>
      <c r="CZ11" s="80"/>
      <c r="DA11" s="80"/>
      <c r="DB11" s="80"/>
      <c r="DC11" s="80"/>
      <c r="DD11" s="80"/>
      <c r="DE11" s="80"/>
      <c r="DF11" s="80"/>
      <c r="DG11" s="80"/>
      <c r="DH11" s="80"/>
      <c r="DI11" s="80"/>
      <c r="DJ11" s="80"/>
      <c r="DK11" s="80"/>
      <c r="DL11" s="80"/>
      <c r="DM11" s="80"/>
      <c r="DN11" s="80"/>
      <c r="DO11" s="80"/>
      <c r="DP11" s="80"/>
      <c r="DQ11" s="80"/>
      <c r="DR11" s="80"/>
      <c r="DS11" s="80"/>
      <c r="DT11" s="80"/>
      <c r="DU11" s="80"/>
      <c r="DV11" s="80"/>
      <c r="DW11" s="80"/>
      <c r="DX11" s="80"/>
      <c r="DY11" s="80"/>
      <c r="DZ11" s="80"/>
      <c r="EA11" s="80"/>
      <c r="EB11" s="80"/>
      <c r="EC11" s="80"/>
      <c r="ED11" s="80"/>
      <c r="EE11" s="80"/>
      <c r="EF11" s="80"/>
      <c r="EG11" s="80"/>
      <c r="EH11" s="18"/>
      <c r="EI11" s="18"/>
    </row>
    <row r="12" spans="2:139" ht="14.15" customHeight="1" x14ac:dyDescent="0.55000000000000004">
      <c r="B12" s="25"/>
      <c r="C12" s="27"/>
      <c r="D12" s="27"/>
      <c r="E12" s="27"/>
      <c r="F12" s="27"/>
      <c r="G12" s="27"/>
      <c r="H12" s="27"/>
      <c r="I12" s="27"/>
      <c r="J12" s="27"/>
      <c r="K12" s="27"/>
      <c r="L12" s="27"/>
      <c r="M12" s="27"/>
      <c r="N12" s="27"/>
      <c r="O12" s="27"/>
      <c r="P12" s="27"/>
      <c r="Q12" s="27"/>
      <c r="R12" s="27"/>
      <c r="S12" s="27"/>
      <c r="T12" s="27"/>
      <c r="U12" s="27"/>
      <c r="V12" s="27"/>
      <c r="W12" s="27"/>
      <c r="X12" s="27"/>
      <c r="Y12" s="27"/>
      <c r="Z12" s="28"/>
      <c r="AA12" s="30"/>
      <c r="AB12" s="30"/>
      <c r="AC12" s="30"/>
      <c r="AD12" s="30"/>
      <c r="AE12" s="30"/>
      <c r="AF12" s="30"/>
      <c r="AG12" s="30"/>
      <c r="AH12" s="30"/>
      <c r="AI12" s="30"/>
      <c r="AJ12" s="30"/>
      <c r="AK12" s="30"/>
      <c r="AL12" s="30"/>
      <c r="AM12" s="30"/>
      <c r="AN12" s="30"/>
      <c r="AO12" s="30"/>
      <c r="AP12" s="30"/>
      <c r="AQ12" s="30"/>
      <c r="AR12" s="30"/>
      <c r="AS12" s="30"/>
      <c r="AT12" s="30"/>
      <c r="AU12" s="30"/>
      <c r="AV12" s="30"/>
      <c r="AW12" s="30"/>
      <c r="AX12" s="30"/>
      <c r="AY12" s="30"/>
      <c r="AZ12" s="30"/>
      <c r="BA12" s="30"/>
      <c r="BB12" s="30"/>
      <c r="BC12" s="30"/>
      <c r="BD12" s="30"/>
      <c r="BE12" s="31"/>
      <c r="BG12" s="32"/>
      <c r="BH12" s="32"/>
      <c r="BI12" s="32"/>
      <c r="BJ12" s="32"/>
      <c r="BK12" s="32"/>
      <c r="BL12" s="32"/>
      <c r="BM12" s="32"/>
      <c r="BN12" s="32"/>
      <c r="BO12" s="32"/>
      <c r="BP12" s="32"/>
      <c r="BQ12" s="32"/>
      <c r="BR12" s="32"/>
      <c r="BS12" s="32"/>
      <c r="BT12" s="32"/>
      <c r="BU12" s="32"/>
      <c r="BV12" s="33"/>
      <c r="BW12" s="33"/>
      <c r="BX12" s="33"/>
      <c r="BY12" s="33"/>
      <c r="BZ12" s="33"/>
      <c r="CA12" s="33"/>
      <c r="CB12" s="33"/>
      <c r="CC12" s="33"/>
      <c r="CD12" s="33"/>
      <c r="CE12" s="33"/>
      <c r="CF12" s="33"/>
      <c r="CG12" s="33"/>
      <c r="CH12" s="33"/>
      <c r="CI12" s="33"/>
      <c r="CJ12" s="33"/>
      <c r="CK12" s="33"/>
      <c r="CL12" s="33"/>
      <c r="CM12" s="33"/>
      <c r="CN12" s="33"/>
      <c r="CO12" s="33"/>
      <c r="CP12" s="33"/>
      <c r="CQ12" s="33"/>
      <c r="CR12" s="33"/>
      <c r="CS12" s="33"/>
      <c r="CT12" s="33"/>
      <c r="CU12" s="33"/>
      <c r="CV12" s="33"/>
      <c r="CW12" s="6"/>
      <c r="CX12" s="18"/>
      <c r="CY12" s="18"/>
      <c r="CZ12" s="80"/>
      <c r="DA12" s="80"/>
      <c r="DB12" s="80"/>
      <c r="DC12" s="80"/>
      <c r="DD12" s="80"/>
      <c r="DE12" s="80"/>
      <c r="DF12" s="80"/>
      <c r="DG12" s="80"/>
      <c r="DH12" s="80"/>
      <c r="DI12" s="80"/>
      <c r="DJ12" s="80"/>
      <c r="DK12" s="80"/>
      <c r="DL12" s="80"/>
      <c r="DM12" s="80"/>
      <c r="DN12" s="80"/>
      <c r="DO12" s="80"/>
      <c r="DP12" s="80"/>
      <c r="DQ12" s="80"/>
      <c r="DR12" s="80"/>
      <c r="DS12" s="80"/>
      <c r="DT12" s="80"/>
      <c r="DU12" s="80"/>
      <c r="DV12" s="80"/>
      <c r="DW12" s="80"/>
      <c r="DX12" s="80"/>
      <c r="DY12" s="80"/>
      <c r="DZ12" s="80"/>
      <c r="EA12" s="80"/>
      <c r="EB12" s="80"/>
      <c r="EC12" s="80"/>
      <c r="ED12" s="80"/>
      <c r="EE12" s="80"/>
      <c r="EF12" s="80"/>
      <c r="EG12" s="80"/>
      <c r="EH12" s="18"/>
      <c r="EI12" s="18"/>
    </row>
    <row r="13" spans="2:139" ht="14.15" customHeight="1" x14ac:dyDescent="0.55000000000000004">
      <c r="B13" s="25"/>
      <c r="C13" s="27" t="s">
        <v>12</v>
      </c>
      <c r="D13" s="27"/>
      <c r="E13" s="27"/>
      <c r="F13" s="27"/>
      <c r="G13" s="27"/>
      <c r="H13" s="27"/>
      <c r="I13" s="27"/>
      <c r="J13" s="27"/>
      <c r="K13" s="27" t="s">
        <v>13</v>
      </c>
      <c r="L13" s="27"/>
      <c r="M13" s="27"/>
      <c r="N13" s="27"/>
      <c r="O13" s="27"/>
      <c r="P13" s="27"/>
      <c r="Q13" s="27"/>
      <c r="R13" s="27"/>
      <c r="S13" s="27"/>
      <c r="T13" s="27"/>
      <c r="U13" s="27"/>
      <c r="V13" s="27"/>
      <c r="W13" s="27"/>
      <c r="X13" s="27"/>
      <c r="Y13" s="27"/>
      <c r="Z13" s="28"/>
      <c r="AA13" s="30" t="s">
        <v>14</v>
      </c>
      <c r="AB13" s="30"/>
      <c r="AC13" s="30"/>
      <c r="AD13" s="30"/>
      <c r="AE13" s="30"/>
      <c r="AF13" s="30"/>
      <c r="AG13" s="30"/>
      <c r="AH13" s="30"/>
      <c r="AI13" s="30"/>
      <c r="AJ13" s="30"/>
      <c r="AK13" s="30"/>
      <c r="AL13" s="30"/>
      <c r="AM13" s="30"/>
      <c r="AN13" s="30"/>
      <c r="AO13" s="30"/>
      <c r="AP13" s="30" t="s">
        <v>15</v>
      </c>
      <c r="AQ13" s="30"/>
      <c r="AR13" s="30"/>
      <c r="AS13" s="30"/>
      <c r="AT13" s="30"/>
      <c r="AU13" s="30"/>
      <c r="AV13" s="30"/>
      <c r="AW13" s="30"/>
      <c r="AX13" s="30"/>
      <c r="AY13" s="30"/>
      <c r="AZ13" s="30"/>
      <c r="BA13" s="30"/>
      <c r="BB13" s="30"/>
      <c r="BC13" s="30"/>
      <c r="BD13" s="30"/>
      <c r="BE13" s="31"/>
      <c r="BG13" s="81" t="s">
        <v>16</v>
      </c>
      <c r="BH13" s="32" t="s">
        <v>17</v>
      </c>
      <c r="BI13" s="32"/>
      <c r="BJ13" s="32"/>
      <c r="BK13" s="82" t="str">
        <f>IF($C$14&amp;$D$14&amp;$E$14&amp;$F$14="","",IF(AND($C$14&lt;&gt;"",$D$14&lt;&gt;"",$E$14&lt;&gt;"",$F$14&lt;&gt;""),$C$14&amp;$D$14&amp;$E$14&amp;$F$14,""))</f>
        <v>0001</v>
      </c>
      <c r="BL13" s="82"/>
      <c r="BM13" s="32"/>
      <c r="BN13" s="32"/>
      <c r="BO13" s="32"/>
      <c r="BP13" s="32"/>
      <c r="BQ13" s="32"/>
      <c r="BR13" s="32"/>
      <c r="BS13" s="32"/>
      <c r="BT13" s="32"/>
      <c r="BU13" s="32"/>
      <c r="BV13" s="33"/>
      <c r="BW13" s="33"/>
      <c r="BX13" s="33"/>
      <c r="BY13" s="33"/>
      <c r="BZ13" s="33"/>
      <c r="CA13" s="33"/>
      <c r="CB13" s="33"/>
      <c r="CC13" s="33"/>
      <c r="CD13" s="33"/>
      <c r="CE13" s="33"/>
      <c r="CF13" s="33"/>
      <c r="CG13" s="33"/>
      <c r="CH13" s="33"/>
      <c r="CI13" s="33"/>
      <c r="CJ13" s="33"/>
      <c r="CK13" s="33"/>
      <c r="CL13" s="33"/>
      <c r="CM13" s="33"/>
      <c r="CN13" s="33"/>
      <c r="CO13" s="33"/>
      <c r="CP13" s="33"/>
      <c r="CQ13" s="33"/>
      <c r="CR13" s="33"/>
      <c r="CS13" s="33"/>
      <c r="CT13" s="33"/>
      <c r="CU13" s="33"/>
      <c r="CV13" s="33"/>
      <c r="CW13" s="6"/>
      <c r="CX13" s="18"/>
      <c r="CY13" s="18"/>
      <c r="CZ13" s="80"/>
      <c r="DA13" s="80"/>
      <c r="DB13" s="80"/>
      <c r="DC13" s="80"/>
      <c r="DD13" s="80"/>
      <c r="DE13" s="80"/>
      <c r="DF13" s="80"/>
      <c r="DG13" s="80"/>
      <c r="DH13" s="80"/>
      <c r="DI13" s="80"/>
      <c r="DJ13" s="80"/>
      <c r="DK13" s="80"/>
      <c r="DL13" s="80"/>
      <c r="DM13" s="80"/>
      <c r="DN13" s="80"/>
      <c r="DO13" s="80"/>
      <c r="DP13" s="80"/>
      <c r="DQ13" s="80"/>
      <c r="DR13" s="80"/>
      <c r="DS13" s="80"/>
      <c r="DT13" s="80"/>
      <c r="DU13" s="80"/>
      <c r="DV13" s="80"/>
      <c r="DW13" s="80"/>
      <c r="DX13" s="80"/>
      <c r="DY13" s="80"/>
      <c r="DZ13" s="80"/>
      <c r="EA13" s="80"/>
      <c r="EB13" s="80"/>
      <c r="EC13" s="80"/>
      <c r="ED13" s="80"/>
      <c r="EE13" s="80"/>
      <c r="EF13" s="80"/>
      <c r="EG13" s="80"/>
      <c r="EH13" s="18"/>
      <c r="EI13" s="18"/>
    </row>
    <row r="14" spans="2:139" ht="14.15" customHeight="1" x14ac:dyDescent="0.3">
      <c r="B14" s="25"/>
      <c r="C14" s="83">
        <v>0</v>
      </c>
      <c r="D14" s="83">
        <v>0</v>
      </c>
      <c r="E14" s="83">
        <v>0</v>
      </c>
      <c r="F14" s="83">
        <v>1</v>
      </c>
      <c r="G14" s="27"/>
      <c r="H14" s="27"/>
      <c r="I14" s="27"/>
      <c r="J14" s="27"/>
      <c r="K14" s="89" t="s">
        <v>18</v>
      </c>
      <c r="L14" s="89"/>
      <c r="M14" s="89"/>
      <c r="N14" s="89"/>
      <c r="O14" s="90" t="s">
        <v>19</v>
      </c>
      <c r="P14" s="90"/>
      <c r="Q14" s="90"/>
      <c r="R14" s="90"/>
      <c r="S14" s="90"/>
      <c r="T14" s="90"/>
      <c r="U14" s="90"/>
      <c r="V14" s="90"/>
      <c r="W14" s="90"/>
      <c r="X14" s="27"/>
      <c r="Y14" s="27"/>
      <c r="Z14" s="28"/>
      <c r="AA14" s="34"/>
      <c r="AB14" s="30"/>
      <c r="AC14" s="30"/>
      <c r="AD14" s="30"/>
      <c r="AE14" s="35" t="s">
        <v>20</v>
      </c>
      <c r="AF14" s="30"/>
      <c r="AG14" s="30"/>
      <c r="AH14" s="30"/>
      <c r="AI14" s="30"/>
      <c r="AJ14" s="30"/>
      <c r="AK14" s="30"/>
      <c r="AL14" s="30"/>
      <c r="AM14" s="30"/>
      <c r="AN14" s="30"/>
      <c r="AO14" s="30"/>
      <c r="AP14" s="30"/>
      <c r="AQ14" s="30"/>
      <c r="AR14" s="30"/>
      <c r="AS14" s="30"/>
      <c r="AT14" s="30"/>
      <c r="AU14" s="30"/>
      <c r="AV14" s="30"/>
      <c r="AW14" s="30"/>
      <c r="AX14" s="30"/>
      <c r="AY14" s="30"/>
      <c r="AZ14" s="30"/>
      <c r="BA14" s="30"/>
      <c r="BB14" s="30"/>
      <c r="BC14" s="30"/>
      <c r="BD14" s="30"/>
      <c r="BE14" s="31"/>
      <c r="BG14" s="81"/>
      <c r="BH14" s="32" t="s">
        <v>21</v>
      </c>
      <c r="BI14" s="32"/>
      <c r="BJ14" s="32"/>
      <c r="BK14" s="91" t="str">
        <f>IF($C$20&amp;$D$20&amp;$E$20="","",IF(AND($C$20&lt;&gt;"",$D$20&lt;&gt;"",$E$20&lt;&gt;""),$C$20&amp;$D$20&amp;$E$20,""))</f>
        <v>001</v>
      </c>
      <c r="BL14" s="91"/>
      <c r="BM14" s="32"/>
      <c r="BN14" s="32"/>
      <c r="BO14" s="32"/>
      <c r="BP14" s="32"/>
      <c r="BQ14" s="32"/>
      <c r="BR14" s="32"/>
      <c r="BS14" s="32"/>
      <c r="BT14" s="32"/>
      <c r="BU14" s="32"/>
      <c r="BV14" s="33"/>
      <c r="BW14" s="33"/>
      <c r="BX14" s="33"/>
      <c r="BY14" s="33"/>
      <c r="BZ14" s="33"/>
      <c r="CA14" s="33"/>
      <c r="CB14" s="33"/>
      <c r="CC14" s="33"/>
      <c r="CD14" s="33"/>
      <c r="CE14" s="33"/>
      <c r="CF14" s="33"/>
      <c r="CG14" s="33"/>
      <c r="CH14" s="33"/>
      <c r="CI14" s="33"/>
      <c r="CJ14" s="33"/>
      <c r="CK14" s="33"/>
      <c r="CL14" s="33"/>
      <c r="CM14" s="33"/>
      <c r="CN14" s="33"/>
      <c r="CO14" s="33"/>
      <c r="CP14" s="33"/>
      <c r="CQ14" s="33"/>
      <c r="CR14" s="33"/>
      <c r="CS14" s="33"/>
      <c r="CT14" s="33"/>
      <c r="CU14" s="33"/>
      <c r="CV14" s="33"/>
      <c r="CW14" s="6"/>
      <c r="CX14" s="18"/>
      <c r="CY14" s="18"/>
      <c r="CZ14" s="18"/>
      <c r="DA14" s="18"/>
      <c r="DB14" s="18"/>
      <c r="DC14" s="18"/>
      <c r="DD14" s="18"/>
      <c r="DE14" s="18"/>
      <c r="DF14" s="18"/>
      <c r="DG14" s="18"/>
      <c r="DH14" s="18"/>
      <c r="DI14" s="18"/>
      <c r="DJ14" s="18"/>
      <c r="DK14" s="18"/>
      <c r="DL14" s="18"/>
      <c r="DM14" s="18"/>
      <c r="DN14" s="18"/>
      <c r="DO14" s="18"/>
      <c r="DP14" s="18"/>
      <c r="DQ14" s="18"/>
      <c r="DR14" s="18"/>
      <c r="DS14" s="18"/>
      <c r="DT14" s="18"/>
      <c r="DU14" s="18"/>
      <c r="DV14" s="18"/>
      <c r="DW14" s="18"/>
      <c r="DX14" s="18"/>
      <c r="DY14" s="18"/>
      <c r="DZ14" s="18"/>
      <c r="EA14" s="18"/>
      <c r="EB14" s="18"/>
      <c r="EC14" s="18"/>
      <c r="ED14" s="18"/>
      <c r="EE14" s="18"/>
      <c r="EF14" s="18"/>
      <c r="EG14" s="18"/>
      <c r="EH14" s="18"/>
      <c r="EI14" s="18"/>
    </row>
    <row r="15" spans="2:139" ht="14.15" customHeight="1" x14ac:dyDescent="0.55000000000000004">
      <c r="B15" s="25"/>
      <c r="C15" s="83"/>
      <c r="D15" s="83"/>
      <c r="E15" s="83"/>
      <c r="F15" s="83"/>
      <c r="G15" s="27"/>
      <c r="H15" s="27"/>
      <c r="I15" s="27"/>
      <c r="J15" s="27"/>
      <c r="K15" s="89"/>
      <c r="L15" s="89"/>
      <c r="M15" s="89"/>
      <c r="N15" s="89"/>
      <c r="O15" s="90"/>
      <c r="P15" s="90"/>
      <c r="Q15" s="90"/>
      <c r="R15" s="90"/>
      <c r="S15" s="90"/>
      <c r="T15" s="90"/>
      <c r="U15" s="90"/>
      <c r="V15" s="90"/>
      <c r="W15" s="90"/>
      <c r="X15" s="27"/>
      <c r="Y15" s="27"/>
      <c r="Z15" s="28"/>
      <c r="AA15" s="88">
        <v>0</v>
      </c>
      <c r="AB15" s="88">
        <v>1</v>
      </c>
      <c r="AC15" s="88">
        <v>2</v>
      </c>
      <c r="AD15" s="88">
        <v>3</v>
      </c>
      <c r="AE15" s="88">
        <v>4</v>
      </c>
      <c r="AF15" s="36"/>
      <c r="AG15" s="30"/>
      <c r="AH15" s="30"/>
      <c r="AI15" s="30"/>
      <c r="AJ15" s="30"/>
      <c r="AK15" s="30"/>
      <c r="AL15" s="30"/>
      <c r="AM15" s="30"/>
      <c r="AN15" s="30"/>
      <c r="AO15" s="30"/>
      <c r="AP15" s="30"/>
      <c r="AQ15" s="30"/>
      <c r="AR15" s="30"/>
      <c r="AS15" s="30"/>
      <c r="AT15" s="30"/>
      <c r="AU15" s="30"/>
      <c r="AV15" s="30"/>
      <c r="AW15" s="30"/>
      <c r="AX15" s="30"/>
      <c r="AY15" s="30"/>
      <c r="AZ15" s="30"/>
      <c r="BA15" s="30"/>
      <c r="BB15" s="30"/>
      <c r="BC15" s="30"/>
      <c r="BD15" s="30"/>
      <c r="BE15" s="31"/>
      <c r="BG15" s="32"/>
      <c r="BH15" s="32" t="s">
        <v>22</v>
      </c>
      <c r="BI15" s="32"/>
      <c r="BJ15" s="32"/>
      <c r="BK15" s="82" t="str">
        <f>$C$31&amp;$D$31&amp;$E$31&amp;$F$31&amp;$G$31&amp;$H$31&amp;$I$31</f>
        <v>0123456</v>
      </c>
      <c r="BL15" s="82"/>
      <c r="BM15" s="82"/>
      <c r="BN15" s="32"/>
      <c r="BO15" s="37">
        <f>LEN($BK$15)</f>
        <v>7</v>
      </c>
      <c r="BP15" s="32"/>
      <c r="BQ15" s="82" t="str">
        <f>IF($BO$15=7,LEFT($BK$15,7),IF($BO$15=6,0&amp;LEFT($BK$15,6),""))</f>
        <v>0123456</v>
      </c>
      <c r="BR15" s="82"/>
      <c r="BS15" s="82"/>
      <c r="BT15" s="32"/>
      <c r="BU15" s="32"/>
      <c r="BV15" s="33"/>
      <c r="BW15" s="33"/>
      <c r="BX15" s="33"/>
      <c r="BY15" s="33"/>
      <c r="BZ15" s="33"/>
      <c r="CA15" s="33"/>
      <c r="CB15" s="33"/>
      <c r="CC15" s="33"/>
      <c r="CD15" s="33"/>
      <c r="CE15" s="33"/>
      <c r="CF15" s="33"/>
      <c r="CG15" s="33"/>
      <c r="CH15" s="33"/>
      <c r="CI15" s="33"/>
      <c r="CJ15" s="33"/>
      <c r="CK15" s="33"/>
      <c r="CL15" s="33"/>
      <c r="CM15" s="33"/>
      <c r="CN15" s="33"/>
      <c r="CO15" s="33"/>
      <c r="CP15" s="33"/>
      <c r="CQ15" s="33"/>
      <c r="CR15" s="33"/>
      <c r="CS15" s="33"/>
      <c r="CT15" s="33"/>
      <c r="CU15" s="33"/>
      <c r="CV15" s="33"/>
      <c r="CW15" s="6"/>
      <c r="CZ15" s="38" t="s">
        <v>23</v>
      </c>
    </row>
    <row r="16" spans="2:139" ht="14.15" customHeight="1" x14ac:dyDescent="0.55000000000000004">
      <c r="B16" s="25"/>
      <c r="C16" s="27"/>
      <c r="D16" s="27"/>
      <c r="E16" s="27"/>
      <c r="F16" s="27"/>
      <c r="G16" s="27"/>
      <c r="H16" s="27"/>
      <c r="I16" s="27"/>
      <c r="J16" s="27"/>
      <c r="K16" s="84" t="s">
        <v>24</v>
      </c>
      <c r="L16" s="84"/>
      <c r="M16" s="84"/>
      <c r="N16" s="84"/>
      <c r="O16" s="83"/>
      <c r="P16" s="83"/>
      <c r="Q16" s="83"/>
      <c r="R16" s="83"/>
      <c r="S16" s="83"/>
      <c r="T16" s="83"/>
      <c r="U16" s="83"/>
      <c r="V16" s="83"/>
      <c r="W16" s="83"/>
      <c r="X16" s="27"/>
      <c r="Y16" s="27"/>
      <c r="Z16" s="28"/>
      <c r="AA16" s="88"/>
      <c r="AB16" s="88"/>
      <c r="AC16" s="88"/>
      <c r="AD16" s="88"/>
      <c r="AE16" s="88"/>
      <c r="AF16" s="36"/>
      <c r="AG16" s="30"/>
      <c r="AH16" s="30"/>
      <c r="AI16" s="30"/>
      <c r="AJ16" s="30"/>
      <c r="AK16" s="30"/>
      <c r="AL16" s="30"/>
      <c r="AM16" s="30"/>
      <c r="AN16" s="30"/>
      <c r="AO16" s="30"/>
      <c r="AP16" s="30"/>
      <c r="AQ16" s="30"/>
      <c r="AR16" s="30"/>
      <c r="AS16" s="30"/>
      <c r="AT16" s="30"/>
      <c r="AU16" s="30"/>
      <c r="AV16" s="30"/>
      <c r="AW16" s="30"/>
      <c r="AX16" s="30"/>
      <c r="AY16" s="30"/>
      <c r="AZ16" s="30"/>
      <c r="BA16" s="30"/>
      <c r="BB16" s="30"/>
      <c r="BC16" s="30"/>
      <c r="BD16" s="30"/>
      <c r="BE16" s="31"/>
      <c r="BG16" s="32"/>
      <c r="BH16" s="32"/>
      <c r="BI16" s="32"/>
      <c r="BJ16" s="32"/>
      <c r="BK16" s="32"/>
      <c r="BL16" s="32"/>
      <c r="BM16" s="32"/>
      <c r="BN16" s="32"/>
      <c r="BO16" s="32"/>
      <c r="BP16" s="32"/>
      <c r="BQ16" s="32"/>
      <c r="BR16" s="32"/>
      <c r="BS16" s="32"/>
      <c r="BT16" s="32"/>
      <c r="BU16" s="32"/>
      <c r="BV16" s="33"/>
      <c r="BW16" s="33"/>
      <c r="BX16" s="33"/>
      <c r="BY16" s="33"/>
      <c r="BZ16" s="33"/>
      <c r="CA16" s="33"/>
      <c r="CB16" s="33"/>
      <c r="CC16" s="33"/>
      <c r="CD16" s="33"/>
      <c r="CE16" s="33"/>
      <c r="CF16" s="33"/>
      <c r="CG16" s="33"/>
      <c r="CH16" s="33"/>
      <c r="CI16" s="33"/>
      <c r="CJ16" s="33"/>
      <c r="CK16" s="33"/>
      <c r="CL16" s="33"/>
      <c r="CM16" s="33"/>
      <c r="CN16" s="33"/>
      <c r="CO16" s="33"/>
      <c r="CP16" s="33"/>
      <c r="CQ16" s="33"/>
      <c r="CR16" s="33"/>
      <c r="CS16" s="33"/>
      <c r="CT16" s="33"/>
      <c r="CU16" s="33"/>
      <c r="CV16" s="33"/>
      <c r="CW16" s="6"/>
      <c r="CY16" s="18"/>
      <c r="CZ16" s="80" t="s">
        <v>25</v>
      </c>
      <c r="DA16" s="80"/>
      <c r="DB16" s="80"/>
      <c r="DC16" s="80"/>
      <c r="DD16" s="80"/>
      <c r="DE16" s="80"/>
      <c r="DF16" s="80"/>
      <c r="DG16" s="80"/>
      <c r="DH16" s="80"/>
      <c r="DI16" s="80"/>
      <c r="DJ16" s="80"/>
      <c r="DK16" s="80"/>
      <c r="DL16" s="80"/>
      <c r="DM16" s="80"/>
      <c r="DN16" s="80"/>
      <c r="DO16" s="80"/>
      <c r="DP16" s="80"/>
      <c r="DQ16" s="80"/>
      <c r="DR16" s="80"/>
      <c r="DS16" s="80"/>
      <c r="DT16" s="80"/>
      <c r="DU16" s="80"/>
      <c r="DV16" s="80"/>
      <c r="DW16" s="80"/>
      <c r="DX16" s="80"/>
      <c r="DY16" s="80"/>
      <c r="DZ16" s="80"/>
      <c r="EA16" s="80"/>
      <c r="EB16" s="80"/>
      <c r="EC16" s="80"/>
      <c r="ED16" s="80"/>
      <c r="EE16" s="80"/>
      <c r="EF16" s="80"/>
      <c r="EG16" s="80"/>
      <c r="EH16" s="18"/>
      <c r="EI16" s="18"/>
    </row>
    <row r="17" spans="2:139" ht="14.15" customHeight="1" x14ac:dyDescent="0.55000000000000004">
      <c r="B17" s="25"/>
      <c r="C17" s="27"/>
      <c r="D17" s="27"/>
      <c r="E17" s="27"/>
      <c r="F17" s="27"/>
      <c r="G17" s="27"/>
      <c r="H17" s="27"/>
      <c r="I17" s="27"/>
      <c r="J17" s="27"/>
      <c r="K17" s="84"/>
      <c r="L17" s="84"/>
      <c r="M17" s="84"/>
      <c r="N17" s="84"/>
      <c r="O17" s="83"/>
      <c r="P17" s="83"/>
      <c r="Q17" s="83"/>
      <c r="R17" s="83"/>
      <c r="S17" s="83"/>
      <c r="T17" s="83"/>
      <c r="U17" s="83"/>
      <c r="V17" s="83"/>
      <c r="W17" s="83"/>
      <c r="X17" s="27"/>
      <c r="Y17" s="27"/>
      <c r="Z17" s="28"/>
      <c r="AA17" s="36" t="s">
        <v>26</v>
      </c>
      <c r="AB17" s="30"/>
      <c r="AC17" s="30"/>
      <c r="AD17" s="30"/>
      <c r="AE17" s="30"/>
      <c r="AF17" s="30"/>
      <c r="AG17" s="30"/>
      <c r="AH17" s="30"/>
      <c r="AI17" s="30"/>
      <c r="AJ17" s="30"/>
      <c r="AK17" s="30"/>
      <c r="AL17" s="30"/>
      <c r="AM17" s="30"/>
      <c r="AN17" s="30"/>
      <c r="AO17" s="30"/>
      <c r="AP17" s="30"/>
      <c r="AQ17" s="30"/>
      <c r="AR17" s="30"/>
      <c r="AS17" s="30"/>
      <c r="AT17" s="30"/>
      <c r="AU17" s="30"/>
      <c r="AV17" s="30"/>
      <c r="AW17" s="30"/>
      <c r="AX17" s="30"/>
      <c r="AY17" s="30"/>
      <c r="AZ17" s="30"/>
      <c r="BA17" s="30"/>
      <c r="BB17" s="30"/>
      <c r="BC17" s="30"/>
      <c r="BD17" s="30"/>
      <c r="BE17" s="31"/>
      <c r="CW17" s="6"/>
      <c r="CX17" s="18"/>
      <c r="CY17" s="18"/>
      <c r="CZ17" s="80"/>
      <c r="DA17" s="80"/>
      <c r="DB17" s="80"/>
      <c r="DC17" s="80"/>
      <c r="DD17" s="80"/>
      <c r="DE17" s="80"/>
      <c r="DF17" s="80"/>
      <c r="DG17" s="80"/>
      <c r="DH17" s="80"/>
      <c r="DI17" s="80"/>
      <c r="DJ17" s="80"/>
      <c r="DK17" s="80"/>
      <c r="DL17" s="80"/>
      <c r="DM17" s="80"/>
      <c r="DN17" s="80"/>
      <c r="DO17" s="80"/>
      <c r="DP17" s="80"/>
      <c r="DQ17" s="80"/>
      <c r="DR17" s="80"/>
      <c r="DS17" s="80"/>
      <c r="DT17" s="80"/>
      <c r="DU17" s="80"/>
      <c r="DV17" s="80"/>
      <c r="DW17" s="80"/>
      <c r="DX17" s="80"/>
      <c r="DY17" s="80"/>
      <c r="DZ17" s="80"/>
      <c r="EA17" s="80"/>
      <c r="EB17" s="80"/>
      <c r="EC17" s="80"/>
      <c r="ED17" s="80"/>
      <c r="EE17" s="80"/>
      <c r="EF17" s="80"/>
      <c r="EG17" s="80"/>
      <c r="EH17" s="18"/>
      <c r="EI17" s="18"/>
    </row>
    <row r="18" spans="2:139" ht="14.15" customHeight="1" x14ac:dyDescent="0.55000000000000004">
      <c r="B18" s="25"/>
      <c r="C18" s="27"/>
      <c r="D18" s="27"/>
      <c r="E18" s="27"/>
      <c r="F18" s="27"/>
      <c r="G18" s="27"/>
      <c r="H18" s="27"/>
      <c r="I18" s="27"/>
      <c r="J18" s="27"/>
      <c r="K18" s="27"/>
      <c r="L18" s="27"/>
      <c r="M18" s="27"/>
      <c r="N18" s="27"/>
      <c r="O18" s="27"/>
      <c r="P18" s="27"/>
      <c r="Q18" s="27"/>
      <c r="R18" s="27"/>
      <c r="S18" s="27"/>
      <c r="T18" s="27"/>
      <c r="U18" s="27"/>
      <c r="V18" s="27"/>
      <c r="W18" s="27"/>
      <c r="X18" s="27"/>
      <c r="Y18" s="27"/>
      <c r="Z18" s="28"/>
      <c r="AA18" s="30"/>
      <c r="AB18" s="30"/>
      <c r="AC18" s="30"/>
      <c r="AD18" s="30"/>
      <c r="AE18" s="30"/>
      <c r="AF18" s="30"/>
      <c r="AG18" s="30"/>
      <c r="AH18" s="30"/>
      <c r="AI18" s="30"/>
      <c r="AJ18" s="30"/>
      <c r="AK18" s="30"/>
      <c r="AL18" s="30"/>
      <c r="AM18" s="30"/>
      <c r="AN18" s="30"/>
      <c r="AO18" s="30"/>
      <c r="AP18" s="30"/>
      <c r="AQ18" s="30"/>
      <c r="AR18" s="30"/>
      <c r="AS18" s="30"/>
      <c r="AT18" s="30"/>
      <c r="AU18" s="30"/>
      <c r="AV18" s="30"/>
      <c r="AW18" s="30"/>
      <c r="AX18" s="30"/>
      <c r="AY18" s="30"/>
      <c r="AZ18" s="30"/>
      <c r="BA18" s="30"/>
      <c r="BB18" s="30"/>
      <c r="BC18" s="30"/>
      <c r="BD18" s="30"/>
      <c r="BE18" s="31"/>
      <c r="CW18" s="6"/>
      <c r="CX18" s="18"/>
      <c r="CY18" s="18"/>
      <c r="CZ18" s="80"/>
      <c r="DA18" s="80"/>
      <c r="DB18" s="80"/>
      <c r="DC18" s="80"/>
      <c r="DD18" s="80"/>
      <c r="DE18" s="80"/>
      <c r="DF18" s="80"/>
      <c r="DG18" s="80"/>
      <c r="DH18" s="80"/>
      <c r="DI18" s="80"/>
      <c r="DJ18" s="80"/>
      <c r="DK18" s="80"/>
      <c r="DL18" s="80"/>
      <c r="DM18" s="80"/>
      <c r="DN18" s="80"/>
      <c r="DO18" s="80"/>
      <c r="DP18" s="80"/>
      <c r="DQ18" s="80"/>
      <c r="DR18" s="80"/>
      <c r="DS18" s="80"/>
      <c r="DT18" s="80"/>
      <c r="DU18" s="80"/>
      <c r="DV18" s="80"/>
      <c r="DW18" s="80"/>
      <c r="DX18" s="80"/>
      <c r="DY18" s="80"/>
      <c r="DZ18" s="80"/>
      <c r="EA18" s="80"/>
      <c r="EB18" s="80"/>
      <c r="EC18" s="80"/>
      <c r="ED18" s="80"/>
      <c r="EE18" s="80"/>
      <c r="EF18" s="80"/>
      <c r="EG18" s="80"/>
      <c r="EH18" s="18"/>
      <c r="EI18" s="18"/>
    </row>
    <row r="19" spans="2:139" ht="14.15" customHeight="1" x14ac:dyDescent="0.55000000000000004">
      <c r="B19" s="25"/>
      <c r="C19" s="27"/>
      <c r="D19" s="27"/>
      <c r="E19" s="27"/>
      <c r="F19" s="27"/>
      <c r="G19" s="27"/>
      <c r="H19" s="27"/>
      <c r="I19" s="27"/>
      <c r="J19" s="27"/>
      <c r="K19" s="27" t="s">
        <v>28</v>
      </c>
      <c r="L19" s="27"/>
      <c r="M19" s="27"/>
      <c r="N19" s="27"/>
      <c r="O19" s="27"/>
      <c r="P19" s="27"/>
      <c r="Q19" s="27"/>
      <c r="R19" s="27"/>
      <c r="S19" s="27"/>
      <c r="T19" s="27"/>
      <c r="U19" s="27"/>
      <c r="V19" s="27"/>
      <c r="W19" s="27"/>
      <c r="X19" s="27"/>
      <c r="Y19" s="27"/>
      <c r="Z19" s="28"/>
      <c r="AA19" s="30" t="s">
        <v>29</v>
      </c>
      <c r="AB19" s="30"/>
      <c r="AC19" s="30"/>
      <c r="AD19" s="30"/>
      <c r="AE19" s="30"/>
      <c r="AF19" s="30"/>
      <c r="AG19" s="30"/>
      <c r="AH19" s="30"/>
      <c r="AI19" s="30"/>
      <c r="AJ19" s="30"/>
      <c r="AK19" s="30"/>
      <c r="AL19" s="30"/>
      <c r="AM19" s="30"/>
      <c r="AN19" s="30"/>
      <c r="AO19" s="30"/>
      <c r="AP19" s="30"/>
      <c r="AQ19" s="30"/>
      <c r="AR19" s="30"/>
      <c r="AS19" s="30"/>
      <c r="AT19" s="30"/>
      <c r="AU19" s="30"/>
      <c r="AV19" s="30"/>
      <c r="AW19" s="30"/>
      <c r="AX19" s="30"/>
      <c r="AY19" s="30"/>
      <c r="AZ19" s="30"/>
      <c r="BA19" s="30"/>
      <c r="BB19" s="30"/>
      <c r="BC19" s="30"/>
      <c r="BD19" s="30"/>
      <c r="BE19" s="31"/>
      <c r="CW19" s="6"/>
      <c r="CX19" s="18"/>
      <c r="CY19" s="18"/>
      <c r="CZ19" s="80"/>
      <c r="DA19" s="80"/>
      <c r="DB19" s="80"/>
      <c r="DC19" s="80"/>
      <c r="DD19" s="80"/>
      <c r="DE19" s="80"/>
      <c r="DF19" s="80"/>
      <c r="DG19" s="80"/>
      <c r="DH19" s="80"/>
      <c r="DI19" s="80"/>
      <c r="DJ19" s="80"/>
      <c r="DK19" s="80"/>
      <c r="DL19" s="80"/>
      <c r="DM19" s="80"/>
      <c r="DN19" s="80"/>
      <c r="DO19" s="80"/>
      <c r="DP19" s="80"/>
      <c r="DQ19" s="80"/>
      <c r="DR19" s="80"/>
      <c r="DS19" s="80"/>
      <c r="DT19" s="80"/>
      <c r="DU19" s="80"/>
      <c r="DV19" s="80"/>
      <c r="DW19" s="80"/>
      <c r="DX19" s="80"/>
      <c r="DY19" s="80"/>
      <c r="DZ19" s="80"/>
      <c r="EA19" s="80"/>
      <c r="EB19" s="80"/>
      <c r="EC19" s="80"/>
      <c r="ED19" s="80"/>
      <c r="EE19" s="80"/>
      <c r="EF19" s="80"/>
      <c r="EG19" s="80"/>
      <c r="EH19" s="18"/>
      <c r="EI19" s="18"/>
    </row>
    <row r="20" spans="2:139" ht="14.15" customHeight="1" x14ac:dyDescent="0.3">
      <c r="B20" s="25"/>
      <c r="C20" s="83">
        <v>0</v>
      </c>
      <c r="D20" s="83">
        <v>0</v>
      </c>
      <c r="E20" s="83">
        <v>1</v>
      </c>
      <c r="F20" s="27"/>
      <c r="G20" s="27"/>
      <c r="H20" s="27"/>
      <c r="I20" s="27"/>
      <c r="J20" s="27"/>
      <c r="K20" s="85" t="s">
        <v>18</v>
      </c>
      <c r="L20" s="85"/>
      <c r="M20" s="85"/>
      <c r="N20" s="85"/>
      <c r="O20" s="86" t="s">
        <v>30</v>
      </c>
      <c r="P20" s="87"/>
      <c r="Q20" s="87"/>
      <c r="R20" s="87"/>
      <c r="S20" s="87"/>
      <c r="T20" s="87"/>
      <c r="U20" s="87"/>
      <c r="V20" s="87"/>
      <c r="W20" s="87"/>
      <c r="X20" s="27"/>
      <c r="Y20" s="27"/>
      <c r="Z20" s="28"/>
      <c r="AA20" s="34"/>
      <c r="AB20" s="30"/>
      <c r="AC20" s="30"/>
      <c r="AD20" s="30"/>
      <c r="AE20" s="30"/>
      <c r="AF20" s="30"/>
      <c r="AG20" s="30"/>
      <c r="AH20" s="35" t="s">
        <v>20</v>
      </c>
      <c r="AI20" s="30"/>
      <c r="AJ20" s="30"/>
      <c r="AK20" s="30"/>
      <c r="AL20" s="30"/>
      <c r="AM20" s="30"/>
      <c r="AN20" s="30"/>
      <c r="AO20" s="30"/>
      <c r="AP20" s="30"/>
      <c r="AQ20" s="30"/>
      <c r="AR20" s="30"/>
      <c r="AS20" s="30"/>
      <c r="AT20" s="30"/>
      <c r="AU20" s="30"/>
      <c r="AV20" s="30"/>
      <c r="AW20" s="30"/>
      <c r="AX20" s="30"/>
      <c r="AY20" s="30"/>
      <c r="AZ20" s="30"/>
      <c r="BA20" s="30"/>
      <c r="BB20" s="30"/>
      <c r="BC20" s="30"/>
      <c r="BD20" s="30"/>
      <c r="BE20" s="31"/>
      <c r="CW20" s="6"/>
      <c r="CX20" s="18"/>
      <c r="CY20" s="18"/>
      <c r="CZ20" s="80"/>
      <c r="DA20" s="80"/>
      <c r="DB20" s="80"/>
      <c r="DC20" s="80"/>
      <c r="DD20" s="80"/>
      <c r="DE20" s="80"/>
      <c r="DF20" s="80"/>
      <c r="DG20" s="80"/>
      <c r="DH20" s="80"/>
      <c r="DI20" s="80"/>
      <c r="DJ20" s="80"/>
      <c r="DK20" s="80"/>
      <c r="DL20" s="80"/>
      <c r="DM20" s="80"/>
      <c r="DN20" s="80"/>
      <c r="DO20" s="80"/>
      <c r="DP20" s="80"/>
      <c r="DQ20" s="80"/>
      <c r="DR20" s="80"/>
      <c r="DS20" s="80"/>
      <c r="DT20" s="80"/>
      <c r="DU20" s="80"/>
      <c r="DV20" s="80"/>
      <c r="DW20" s="80"/>
      <c r="DX20" s="80"/>
      <c r="DY20" s="80"/>
      <c r="DZ20" s="80"/>
      <c r="EA20" s="80"/>
      <c r="EB20" s="80"/>
      <c r="EC20" s="80"/>
      <c r="ED20" s="80"/>
      <c r="EE20" s="80"/>
      <c r="EF20" s="80"/>
      <c r="EG20" s="80"/>
      <c r="EH20" s="18"/>
      <c r="EI20" s="18"/>
    </row>
    <row r="21" spans="2:139" ht="14.15" customHeight="1" thickBot="1" x14ac:dyDescent="0.6">
      <c r="B21" s="25"/>
      <c r="C21" s="83"/>
      <c r="D21" s="83"/>
      <c r="E21" s="83"/>
      <c r="F21" s="27"/>
      <c r="G21" s="27"/>
      <c r="H21" s="27"/>
      <c r="I21" s="27"/>
      <c r="J21" s="27"/>
      <c r="K21" s="85"/>
      <c r="L21" s="85"/>
      <c r="M21" s="85"/>
      <c r="N21" s="85"/>
      <c r="O21" s="86"/>
      <c r="P21" s="87"/>
      <c r="Q21" s="87"/>
      <c r="R21" s="87"/>
      <c r="S21" s="87"/>
      <c r="T21" s="87"/>
      <c r="U21" s="87"/>
      <c r="V21" s="87"/>
      <c r="W21" s="87"/>
      <c r="X21" s="27"/>
      <c r="Y21" s="27"/>
      <c r="Z21" s="28"/>
      <c r="AA21" s="88">
        <v>0</v>
      </c>
      <c r="AB21" s="88">
        <v>1</v>
      </c>
      <c r="AC21" s="88">
        <v>2</v>
      </c>
      <c r="AD21" s="88">
        <v>3</v>
      </c>
      <c r="AE21" s="88">
        <v>4</v>
      </c>
      <c r="AF21" s="88">
        <v>5</v>
      </c>
      <c r="AG21" s="88">
        <v>6</v>
      </c>
      <c r="AH21" s="88">
        <v>7</v>
      </c>
      <c r="AI21" s="30"/>
      <c r="AJ21" s="30"/>
      <c r="AK21" s="30"/>
      <c r="AL21" s="30"/>
      <c r="AM21" s="30"/>
      <c r="AN21" s="30"/>
      <c r="AO21" s="30"/>
      <c r="AP21" s="30"/>
      <c r="AQ21" s="30"/>
      <c r="AR21" s="30"/>
      <c r="AS21" s="30"/>
      <c r="AT21" s="30"/>
      <c r="AU21" s="30"/>
      <c r="AV21" s="30"/>
      <c r="AW21" s="30"/>
      <c r="AX21" s="30"/>
      <c r="AY21" s="30"/>
      <c r="AZ21" s="30"/>
      <c r="BA21" s="30"/>
      <c r="BB21" s="30"/>
      <c r="BC21" s="30"/>
      <c r="BD21" s="30"/>
      <c r="BE21" s="31"/>
      <c r="CW21" s="6"/>
      <c r="DW21" s="17"/>
      <c r="DX21" s="17"/>
      <c r="DY21" s="17"/>
      <c r="DZ21" s="17"/>
      <c r="EA21" s="17"/>
      <c r="EB21" s="17"/>
      <c r="EC21" s="17"/>
      <c r="ED21" s="17"/>
      <c r="EE21" s="17"/>
      <c r="EF21" s="17"/>
      <c r="EG21" s="17"/>
      <c r="EH21" s="17"/>
      <c r="EI21" s="17"/>
    </row>
    <row r="22" spans="2:139" ht="14.15" customHeight="1" x14ac:dyDescent="0.55000000000000004">
      <c r="B22" s="25"/>
      <c r="C22" s="27"/>
      <c r="D22" s="27"/>
      <c r="E22" s="27"/>
      <c r="F22" s="27"/>
      <c r="G22" s="27"/>
      <c r="H22" s="27"/>
      <c r="I22" s="27"/>
      <c r="J22" s="27"/>
      <c r="K22" s="148" t="s">
        <v>24</v>
      </c>
      <c r="L22" s="148"/>
      <c r="M22" s="148"/>
      <c r="N22" s="148"/>
      <c r="O22" s="150"/>
      <c r="P22" s="151"/>
      <c r="Q22" s="151"/>
      <c r="R22" s="151"/>
      <c r="S22" s="151"/>
      <c r="T22" s="151"/>
      <c r="U22" s="151"/>
      <c r="V22" s="151"/>
      <c r="W22" s="151"/>
      <c r="X22" s="27"/>
      <c r="Y22" s="27"/>
      <c r="Z22" s="28"/>
      <c r="AA22" s="88"/>
      <c r="AB22" s="88"/>
      <c r="AC22" s="88"/>
      <c r="AD22" s="88"/>
      <c r="AE22" s="88"/>
      <c r="AF22" s="88"/>
      <c r="AG22" s="88"/>
      <c r="AH22" s="88"/>
      <c r="AI22" s="30"/>
      <c r="AJ22" s="30"/>
      <c r="AK22" s="30"/>
      <c r="AL22" s="30"/>
      <c r="AM22" s="30"/>
      <c r="AN22" s="30"/>
      <c r="AO22" s="30"/>
      <c r="AP22" s="30"/>
      <c r="AQ22" s="30"/>
      <c r="AR22" s="30"/>
      <c r="AS22" s="30"/>
      <c r="AT22" s="30"/>
      <c r="AU22" s="30"/>
      <c r="AV22" s="30"/>
      <c r="AW22" s="30"/>
      <c r="AX22" s="30"/>
      <c r="AY22" s="30"/>
      <c r="AZ22" s="30"/>
      <c r="BA22" s="30"/>
      <c r="BB22" s="30"/>
      <c r="BC22" s="30"/>
      <c r="BD22" s="30"/>
      <c r="BE22" s="31"/>
      <c r="CW22" s="6"/>
      <c r="CX22" s="154" t="s">
        <v>13</v>
      </c>
      <c r="CY22" s="155"/>
      <c r="CZ22" s="155"/>
      <c r="DA22" s="155"/>
      <c r="DB22" s="155"/>
      <c r="DC22" s="155"/>
      <c r="DD22" s="92" t="str">
        <f>IF($C$7="ゆうちょ銀行","ゆうちょ",IF(AND($C$7="ゆうちょ銀行以外",OR(金融名自動="エラー：コードを確認してください",金融名自動="")),金融名手入力,IF(AND($C$7="ゆうちょ銀行以外",金融名自動&lt;&gt;""),金融名自動,"")))</f>
        <v>みずほ</v>
      </c>
      <c r="DE22" s="93"/>
      <c r="DF22" s="93"/>
      <c r="DG22" s="93"/>
      <c r="DH22" s="93"/>
      <c r="DI22" s="93"/>
      <c r="DJ22" s="93"/>
      <c r="DK22" s="93"/>
      <c r="DL22" s="93"/>
      <c r="DM22" s="93"/>
      <c r="DN22" s="93"/>
      <c r="DO22" s="93"/>
      <c r="DP22" s="93"/>
      <c r="DQ22" s="93"/>
      <c r="DR22" s="93"/>
      <c r="DS22" s="158" t="s">
        <v>28</v>
      </c>
      <c r="DT22" s="159"/>
      <c r="DU22" s="159"/>
      <c r="DV22" s="160"/>
      <c r="DW22" s="92" t="str">
        <f>IF(AND($C$7="ゆうちょ銀行以外",OR(金融名支店自動="エラー：コードを確認してください",金融名支店自動="")),金融名支店手入力,IF(AND($C$7="ゆうちょ銀行以外",金融名支店自動&lt;&gt;""),金融名支店自動,IF(AND($C$7="ゆうちょ銀行",OR(ゆうちょ支店自動="エラー：コードを確認してください",ゆうちょ支店自動="")),ゆうちょ支店手入力,IF(AND($C$7="ゆうちょ銀行",OR(ゆうちょ支店自動&lt;&gt;"",ゆうちょ支店自動="")),ゆうちょ支店自動,""))))</f>
        <v>東京営業部</v>
      </c>
      <c r="DX22" s="93"/>
      <c r="DY22" s="93"/>
      <c r="DZ22" s="93"/>
      <c r="EA22" s="93"/>
      <c r="EB22" s="93"/>
      <c r="EC22" s="93"/>
      <c r="ED22" s="93"/>
      <c r="EE22" s="93"/>
      <c r="EF22" s="93"/>
      <c r="EG22" s="93"/>
      <c r="EH22" s="93"/>
      <c r="EI22" s="94"/>
    </row>
    <row r="23" spans="2:139" ht="14.15" customHeight="1" x14ac:dyDescent="0.55000000000000004">
      <c r="B23" s="25"/>
      <c r="C23" s="27"/>
      <c r="D23" s="27"/>
      <c r="E23" s="27"/>
      <c r="F23" s="27"/>
      <c r="G23" s="27"/>
      <c r="H23" s="27"/>
      <c r="I23" s="27"/>
      <c r="J23" s="27"/>
      <c r="K23" s="149"/>
      <c r="L23" s="149"/>
      <c r="M23" s="149"/>
      <c r="N23" s="149"/>
      <c r="O23" s="152"/>
      <c r="P23" s="153"/>
      <c r="Q23" s="153"/>
      <c r="R23" s="153"/>
      <c r="S23" s="153"/>
      <c r="T23" s="153"/>
      <c r="U23" s="153"/>
      <c r="V23" s="153"/>
      <c r="W23" s="153"/>
      <c r="X23" s="27"/>
      <c r="Y23" s="27"/>
      <c r="Z23" s="28"/>
      <c r="AA23" s="30"/>
      <c r="AB23" s="30"/>
      <c r="AC23" s="30"/>
      <c r="AD23" s="30"/>
      <c r="AE23" s="30"/>
      <c r="AF23" s="30"/>
      <c r="AG23" s="30"/>
      <c r="AH23" s="30"/>
      <c r="AI23" s="30"/>
      <c r="AJ23" s="30"/>
      <c r="AK23" s="30"/>
      <c r="AL23" s="30"/>
      <c r="AM23" s="30"/>
      <c r="AN23" s="30"/>
      <c r="AO23" s="30"/>
      <c r="AP23" s="30"/>
      <c r="AQ23" s="30"/>
      <c r="AR23" s="30"/>
      <c r="AS23" s="30"/>
      <c r="AT23" s="30"/>
      <c r="AU23" s="30"/>
      <c r="AV23" s="30"/>
      <c r="AW23" s="30"/>
      <c r="AX23" s="30"/>
      <c r="AY23" s="30"/>
      <c r="AZ23" s="30"/>
      <c r="BA23" s="30"/>
      <c r="BB23" s="30"/>
      <c r="BC23" s="30"/>
      <c r="BD23" s="30"/>
      <c r="BE23" s="31"/>
      <c r="CW23" s="6"/>
      <c r="CX23" s="156"/>
      <c r="CY23" s="157"/>
      <c r="CZ23" s="157"/>
      <c r="DA23" s="157"/>
      <c r="DB23" s="157"/>
      <c r="DC23" s="157"/>
      <c r="DD23" s="95"/>
      <c r="DE23" s="96"/>
      <c r="DF23" s="96"/>
      <c r="DG23" s="96"/>
      <c r="DH23" s="96"/>
      <c r="DI23" s="96"/>
      <c r="DJ23" s="96"/>
      <c r="DK23" s="96"/>
      <c r="DL23" s="96"/>
      <c r="DM23" s="96"/>
      <c r="DN23" s="96"/>
      <c r="DO23" s="96"/>
      <c r="DP23" s="96"/>
      <c r="DQ23" s="96"/>
      <c r="DR23" s="96"/>
      <c r="DS23" s="106"/>
      <c r="DT23" s="161"/>
      <c r="DU23" s="161"/>
      <c r="DV23" s="161"/>
      <c r="DW23" s="95"/>
      <c r="DX23" s="96"/>
      <c r="DY23" s="96"/>
      <c r="DZ23" s="96"/>
      <c r="EA23" s="96"/>
      <c r="EB23" s="96"/>
      <c r="EC23" s="96"/>
      <c r="ED23" s="96"/>
      <c r="EE23" s="96"/>
      <c r="EF23" s="96"/>
      <c r="EG23" s="96"/>
      <c r="EH23" s="96"/>
      <c r="EI23" s="97"/>
    </row>
    <row r="24" spans="2:139" ht="14.15" customHeight="1" x14ac:dyDescent="0.55000000000000004">
      <c r="B24" s="25"/>
      <c r="C24" s="27"/>
      <c r="D24" s="27"/>
      <c r="E24" s="27"/>
      <c r="F24" s="27"/>
      <c r="G24" s="27"/>
      <c r="H24" s="27"/>
      <c r="I24" s="27"/>
      <c r="J24" s="27"/>
      <c r="K24" s="27"/>
      <c r="L24" s="27"/>
      <c r="M24" s="27"/>
      <c r="N24" s="27"/>
      <c r="O24" s="27"/>
      <c r="P24" s="27"/>
      <c r="Q24" s="27"/>
      <c r="R24" s="27"/>
      <c r="S24" s="27"/>
      <c r="T24" s="27"/>
      <c r="U24" s="27"/>
      <c r="V24" s="27"/>
      <c r="W24" s="27"/>
      <c r="X24" s="27"/>
      <c r="Y24" s="27"/>
      <c r="Z24" s="28"/>
      <c r="AA24" s="30"/>
      <c r="AB24" s="30"/>
      <c r="AC24" s="30"/>
      <c r="AD24" s="30"/>
      <c r="AE24" s="30"/>
      <c r="AF24" s="30"/>
      <c r="AG24" s="30"/>
      <c r="AH24" s="30"/>
      <c r="AI24" s="30"/>
      <c r="AJ24" s="30"/>
      <c r="AK24" s="30"/>
      <c r="AL24" s="30"/>
      <c r="AM24" s="30"/>
      <c r="AN24" s="30"/>
      <c r="AO24" s="30"/>
      <c r="AP24" s="30"/>
      <c r="AQ24" s="30"/>
      <c r="AR24" s="30"/>
      <c r="AS24" s="30"/>
      <c r="AT24" s="30"/>
      <c r="AU24" s="30"/>
      <c r="AV24" s="30"/>
      <c r="AW24" s="30"/>
      <c r="AX24" s="30"/>
      <c r="AY24" s="30"/>
      <c r="AZ24" s="30"/>
      <c r="BA24" s="30"/>
      <c r="BB24" s="30"/>
      <c r="BC24" s="30"/>
      <c r="BD24" s="30"/>
      <c r="BE24" s="31"/>
      <c r="CW24" s="6"/>
      <c r="CX24" s="156"/>
      <c r="CY24" s="157"/>
      <c r="CZ24" s="157"/>
      <c r="DA24" s="157"/>
      <c r="DB24" s="157"/>
      <c r="DC24" s="157"/>
      <c r="DD24" s="95"/>
      <c r="DE24" s="96"/>
      <c r="DF24" s="96"/>
      <c r="DG24" s="96"/>
      <c r="DH24" s="96"/>
      <c r="DI24" s="96"/>
      <c r="DJ24" s="96"/>
      <c r="DK24" s="96"/>
      <c r="DL24" s="96"/>
      <c r="DM24" s="96"/>
      <c r="DN24" s="96"/>
      <c r="DO24" s="96"/>
      <c r="DP24" s="96"/>
      <c r="DQ24" s="96"/>
      <c r="DR24" s="96"/>
      <c r="DS24" s="106"/>
      <c r="DT24" s="161"/>
      <c r="DU24" s="161"/>
      <c r="DV24" s="161"/>
      <c r="DW24" s="95"/>
      <c r="DX24" s="96"/>
      <c r="DY24" s="96"/>
      <c r="DZ24" s="96"/>
      <c r="EA24" s="96"/>
      <c r="EB24" s="96"/>
      <c r="EC24" s="96"/>
      <c r="ED24" s="96"/>
      <c r="EE24" s="96"/>
      <c r="EF24" s="96"/>
      <c r="EG24" s="96"/>
      <c r="EH24" s="96"/>
      <c r="EI24" s="97"/>
    </row>
    <row r="25" spans="2:139" ht="14.15" customHeight="1" x14ac:dyDescent="0.55000000000000004">
      <c r="B25" s="25"/>
      <c r="C25" s="27" t="s">
        <v>31</v>
      </c>
      <c r="D25" s="27"/>
      <c r="E25" s="27"/>
      <c r="F25" s="27"/>
      <c r="G25" s="27"/>
      <c r="H25" s="27"/>
      <c r="I25" s="27"/>
      <c r="J25" s="27"/>
      <c r="K25" s="27"/>
      <c r="L25" s="27"/>
      <c r="M25" s="27"/>
      <c r="N25" s="27"/>
      <c r="O25" s="27"/>
      <c r="P25" s="27"/>
      <c r="Q25" s="27"/>
      <c r="R25" s="27"/>
      <c r="S25" s="27"/>
      <c r="T25" s="27"/>
      <c r="U25" s="27"/>
      <c r="V25" s="27"/>
      <c r="W25" s="27"/>
      <c r="X25" s="27"/>
      <c r="Y25" s="27"/>
      <c r="Z25" s="28"/>
      <c r="AA25" s="30" t="s">
        <v>32</v>
      </c>
      <c r="AB25" s="30"/>
      <c r="AC25" s="30"/>
      <c r="AD25" s="30"/>
      <c r="AE25" s="30"/>
      <c r="AF25" s="30"/>
      <c r="AG25" s="30"/>
      <c r="AH25" s="30"/>
      <c r="AI25" s="30"/>
      <c r="AJ25" s="30"/>
      <c r="AK25" s="30"/>
      <c r="AL25" s="30"/>
      <c r="AM25" s="30"/>
      <c r="AN25" s="30"/>
      <c r="AO25" s="30"/>
      <c r="AP25" s="30"/>
      <c r="AQ25" s="30"/>
      <c r="AR25" s="30"/>
      <c r="AS25" s="30"/>
      <c r="AT25" s="30"/>
      <c r="AU25" s="30"/>
      <c r="AV25" s="30"/>
      <c r="AW25" s="30"/>
      <c r="AX25" s="30"/>
      <c r="AY25" s="30"/>
      <c r="AZ25" s="30"/>
      <c r="BA25" s="30"/>
      <c r="BB25" s="30"/>
      <c r="BC25" s="30"/>
      <c r="BD25" s="30"/>
      <c r="BE25" s="31"/>
      <c r="CW25" s="6"/>
      <c r="CX25" s="98" t="s">
        <v>33</v>
      </c>
      <c r="CY25" s="99"/>
      <c r="CZ25" s="99"/>
      <c r="DA25" s="99"/>
      <c r="DB25" s="99"/>
      <c r="DC25" s="99"/>
      <c r="DD25" s="102" t="s">
        <v>34</v>
      </c>
      <c r="DE25" s="103"/>
      <c r="DF25" s="103"/>
      <c r="DG25" s="103"/>
      <c r="DH25" s="103"/>
      <c r="DI25" s="103"/>
      <c r="DJ25" s="103"/>
      <c r="DK25" s="103"/>
      <c r="DL25" s="103"/>
      <c r="DM25" s="103"/>
      <c r="DN25" s="103"/>
      <c r="DO25" s="103"/>
      <c r="DP25" s="103"/>
      <c r="DQ25" s="103"/>
      <c r="DR25" s="103"/>
      <c r="DS25" s="106" t="s">
        <v>35</v>
      </c>
      <c r="DT25" s="107"/>
      <c r="DU25" s="107"/>
      <c r="DV25" s="107"/>
      <c r="DW25" s="110" t="s">
        <v>34</v>
      </c>
      <c r="DX25" s="111"/>
      <c r="DY25" s="111"/>
      <c r="DZ25" s="111"/>
      <c r="EA25" s="111"/>
      <c r="EB25" s="111"/>
      <c r="EC25" s="111"/>
      <c r="ED25" s="111"/>
      <c r="EE25" s="111"/>
      <c r="EF25" s="111"/>
      <c r="EG25" s="111"/>
      <c r="EH25" s="111"/>
      <c r="EI25" s="112"/>
    </row>
    <row r="26" spans="2:139" ht="14.15" customHeight="1" x14ac:dyDescent="0.55000000000000004">
      <c r="B26" s="25"/>
      <c r="C26" s="115" t="s">
        <v>36</v>
      </c>
      <c r="D26" s="116"/>
      <c r="E26" s="116"/>
      <c r="F26" s="117"/>
      <c r="G26" s="27"/>
      <c r="H26" s="27"/>
      <c r="I26" s="27"/>
      <c r="J26" s="27"/>
      <c r="K26" s="27"/>
      <c r="L26" s="27"/>
      <c r="M26" s="27"/>
      <c r="N26" s="27"/>
      <c r="O26" s="27"/>
      <c r="P26" s="27"/>
      <c r="Q26" s="27"/>
      <c r="R26" s="27"/>
      <c r="S26" s="27"/>
      <c r="T26" s="27"/>
      <c r="U26" s="27"/>
      <c r="V26" s="27"/>
      <c r="W26" s="27"/>
      <c r="X26" s="27"/>
      <c r="Y26" s="27"/>
      <c r="Z26" s="28"/>
      <c r="AA26" s="121" t="str">
        <f>IF($AA$15=1,"通常貯金",IF($AA$15=0,"一般振替口座",""))</f>
        <v>一般振替口座</v>
      </c>
      <c r="AB26" s="122"/>
      <c r="AC26" s="122"/>
      <c r="AD26" s="122"/>
      <c r="AE26" s="123"/>
      <c r="AF26" s="30"/>
      <c r="AG26" s="30"/>
      <c r="AH26" s="30"/>
      <c r="AI26" s="30"/>
      <c r="AJ26" s="30"/>
      <c r="AK26" s="30"/>
      <c r="AL26" s="30"/>
      <c r="AM26" s="30"/>
      <c r="AN26" s="30"/>
      <c r="AO26" s="30"/>
      <c r="AP26" s="30"/>
      <c r="AQ26" s="30"/>
      <c r="AR26" s="30"/>
      <c r="AS26" s="30"/>
      <c r="AT26" s="30"/>
      <c r="AU26" s="30"/>
      <c r="AV26" s="30"/>
      <c r="AW26" s="30"/>
      <c r="AX26" s="30"/>
      <c r="AY26" s="30"/>
      <c r="AZ26" s="30"/>
      <c r="BA26" s="30"/>
      <c r="BB26" s="30"/>
      <c r="BC26" s="30"/>
      <c r="BD26" s="30"/>
      <c r="BE26" s="31"/>
      <c r="CW26" s="6"/>
      <c r="CX26" s="100"/>
      <c r="CY26" s="101"/>
      <c r="CZ26" s="101"/>
      <c r="DA26" s="101"/>
      <c r="DB26" s="101"/>
      <c r="DC26" s="101"/>
      <c r="DD26" s="104"/>
      <c r="DE26" s="105"/>
      <c r="DF26" s="105"/>
      <c r="DG26" s="105"/>
      <c r="DH26" s="105"/>
      <c r="DI26" s="105"/>
      <c r="DJ26" s="105"/>
      <c r="DK26" s="105"/>
      <c r="DL26" s="105"/>
      <c r="DM26" s="105"/>
      <c r="DN26" s="105"/>
      <c r="DO26" s="105"/>
      <c r="DP26" s="105"/>
      <c r="DQ26" s="105"/>
      <c r="DR26" s="105"/>
      <c r="DS26" s="108"/>
      <c r="DT26" s="109"/>
      <c r="DU26" s="109"/>
      <c r="DV26" s="109"/>
      <c r="DW26" s="113"/>
      <c r="DX26" s="113"/>
      <c r="DY26" s="113"/>
      <c r="DZ26" s="113"/>
      <c r="EA26" s="113"/>
      <c r="EB26" s="113"/>
      <c r="EC26" s="113"/>
      <c r="ED26" s="113"/>
      <c r="EE26" s="113"/>
      <c r="EF26" s="113"/>
      <c r="EG26" s="113"/>
      <c r="EH26" s="113"/>
      <c r="EI26" s="114"/>
    </row>
    <row r="27" spans="2:139" ht="14.15" customHeight="1" x14ac:dyDescent="0.55000000000000004">
      <c r="B27" s="25"/>
      <c r="C27" s="118"/>
      <c r="D27" s="119"/>
      <c r="E27" s="119"/>
      <c r="F27" s="120"/>
      <c r="G27" s="27"/>
      <c r="H27" s="27"/>
      <c r="I27" s="27"/>
      <c r="J27" s="27"/>
      <c r="K27" s="27"/>
      <c r="L27" s="27"/>
      <c r="M27" s="27"/>
      <c r="N27" s="27"/>
      <c r="O27" s="27"/>
      <c r="P27" s="27"/>
      <c r="Q27" s="27"/>
      <c r="R27" s="27"/>
      <c r="S27" s="27"/>
      <c r="T27" s="27"/>
      <c r="U27" s="27"/>
      <c r="V27" s="27"/>
      <c r="W27" s="27"/>
      <c r="X27" s="27"/>
      <c r="Y27" s="27"/>
      <c r="Z27" s="28"/>
      <c r="AA27" s="124"/>
      <c r="AB27" s="125"/>
      <c r="AC27" s="125"/>
      <c r="AD27" s="125"/>
      <c r="AE27" s="126"/>
      <c r="AF27" s="30"/>
      <c r="AG27" s="30"/>
      <c r="AH27" s="30"/>
      <c r="AI27" s="30"/>
      <c r="AJ27" s="30"/>
      <c r="AK27" s="30"/>
      <c r="AL27" s="30"/>
      <c r="AM27" s="30"/>
      <c r="AN27" s="30"/>
      <c r="AO27" s="30"/>
      <c r="AP27" s="30"/>
      <c r="AQ27" s="30"/>
      <c r="AR27" s="30"/>
      <c r="AS27" s="30"/>
      <c r="AT27" s="30"/>
      <c r="AU27" s="30"/>
      <c r="AV27" s="30"/>
      <c r="AW27" s="30"/>
      <c r="AX27" s="30"/>
      <c r="AY27" s="30"/>
      <c r="AZ27" s="30"/>
      <c r="BA27" s="30"/>
      <c r="BB27" s="30"/>
      <c r="BC27" s="30"/>
      <c r="BD27" s="30"/>
      <c r="BE27" s="31"/>
      <c r="CW27" s="6"/>
      <c r="CX27" s="127" t="s">
        <v>38</v>
      </c>
      <c r="CY27" s="128"/>
      <c r="CZ27" s="128"/>
      <c r="DA27" s="128"/>
      <c r="DB27" s="128"/>
      <c r="DC27" s="128"/>
      <c r="DD27" s="134" t="str">
        <f>IF(AND($C$7="ゆうちょ銀行以外",OR($BO$15=7,$BO$15=6)),$BQ$15,IF($C$7="ゆうちょ銀行",ゆうちょ口座番号,""))</f>
        <v>0123456</v>
      </c>
      <c r="DE27" s="135"/>
      <c r="DF27" s="135"/>
      <c r="DG27" s="135"/>
      <c r="DH27" s="135"/>
      <c r="DI27" s="135"/>
      <c r="DJ27" s="135"/>
      <c r="DK27" s="135"/>
      <c r="DL27" s="135"/>
      <c r="DM27" s="135"/>
      <c r="DN27" s="135"/>
      <c r="DO27" s="135"/>
      <c r="DP27" s="135"/>
      <c r="DQ27" s="135"/>
      <c r="DR27" s="136"/>
      <c r="DS27" s="140" t="s">
        <v>39</v>
      </c>
      <c r="DT27" s="141"/>
      <c r="DU27" s="141"/>
      <c r="DV27" s="142"/>
      <c r="DW27" s="164" t="str">
        <f>IF(AND($C$7="ゆうちょ銀行以外",$C$26="普通"),"普通",IF(AND($C$7="ゆうちょ銀行",$AA$26="通常貯金"),"普通",IF(AND($C$7="ゆうちょ銀行以外",$C$26="当座"),"当座",IF(AND($C$7="ゆうちょ銀行",$AA$26="一般振替口座"),"当座",""))))</f>
        <v>当座</v>
      </c>
      <c r="DX27" s="165"/>
      <c r="DY27" s="165"/>
      <c r="DZ27" s="165"/>
      <c r="EA27" s="165"/>
      <c r="EB27" s="165"/>
      <c r="EC27" s="165"/>
      <c r="ED27" s="165"/>
      <c r="EE27" s="165"/>
      <c r="EF27" s="165"/>
      <c r="EG27" s="165"/>
      <c r="EH27" s="165"/>
      <c r="EI27" s="166"/>
    </row>
    <row r="28" spans="2:139" ht="14.15" customHeight="1" x14ac:dyDescent="0.55000000000000004">
      <c r="B28" s="25"/>
      <c r="C28" s="27"/>
      <c r="D28" s="27"/>
      <c r="E28" s="27"/>
      <c r="F28" s="27"/>
      <c r="G28" s="27"/>
      <c r="H28" s="27"/>
      <c r="I28" s="27"/>
      <c r="J28" s="27"/>
      <c r="K28" s="27"/>
      <c r="L28" s="27"/>
      <c r="M28" s="27"/>
      <c r="N28" s="27"/>
      <c r="O28" s="27"/>
      <c r="P28" s="27"/>
      <c r="Q28" s="27"/>
      <c r="R28" s="27"/>
      <c r="S28" s="27"/>
      <c r="T28" s="27"/>
      <c r="U28" s="27"/>
      <c r="V28" s="27"/>
      <c r="W28" s="27"/>
      <c r="X28" s="27"/>
      <c r="Y28" s="27"/>
      <c r="Z28" s="28"/>
      <c r="AA28" s="36" t="s">
        <v>40</v>
      </c>
      <c r="AB28" s="30"/>
      <c r="AC28" s="30"/>
      <c r="AD28" s="30"/>
      <c r="AE28" s="30"/>
      <c r="AF28" s="30"/>
      <c r="AG28" s="30"/>
      <c r="AH28" s="30"/>
      <c r="AI28" s="30"/>
      <c r="AJ28" s="30"/>
      <c r="AK28" s="30"/>
      <c r="AL28" s="30"/>
      <c r="AM28" s="30"/>
      <c r="AN28" s="30"/>
      <c r="AO28" s="30"/>
      <c r="AP28" s="30"/>
      <c r="AQ28" s="30"/>
      <c r="AR28" s="30"/>
      <c r="AS28" s="30"/>
      <c r="AT28" s="30"/>
      <c r="AU28" s="30"/>
      <c r="AV28" s="30"/>
      <c r="AW28" s="30"/>
      <c r="AX28" s="30"/>
      <c r="AY28" s="30"/>
      <c r="AZ28" s="30"/>
      <c r="BA28" s="30"/>
      <c r="BB28" s="30"/>
      <c r="BC28" s="30"/>
      <c r="BD28" s="30"/>
      <c r="BE28" s="31"/>
      <c r="CW28" s="6"/>
      <c r="CX28" s="129"/>
      <c r="CY28" s="130"/>
      <c r="CZ28" s="130"/>
      <c r="DA28" s="130"/>
      <c r="DB28" s="130"/>
      <c r="DC28" s="131"/>
      <c r="DD28" s="137"/>
      <c r="DE28" s="138"/>
      <c r="DF28" s="138"/>
      <c r="DG28" s="138"/>
      <c r="DH28" s="138"/>
      <c r="DI28" s="138"/>
      <c r="DJ28" s="138"/>
      <c r="DK28" s="138"/>
      <c r="DL28" s="138"/>
      <c r="DM28" s="138"/>
      <c r="DN28" s="138"/>
      <c r="DO28" s="138"/>
      <c r="DP28" s="138"/>
      <c r="DQ28" s="138"/>
      <c r="DR28" s="139"/>
      <c r="DS28" s="143"/>
      <c r="DT28" s="143"/>
      <c r="DU28" s="143"/>
      <c r="DV28" s="144"/>
      <c r="DW28" s="167"/>
      <c r="DX28" s="168"/>
      <c r="DY28" s="168"/>
      <c r="DZ28" s="168"/>
      <c r="EA28" s="168"/>
      <c r="EB28" s="168"/>
      <c r="EC28" s="168"/>
      <c r="ED28" s="168"/>
      <c r="EE28" s="168"/>
      <c r="EF28" s="168"/>
      <c r="EG28" s="168"/>
      <c r="EH28" s="168"/>
      <c r="EI28" s="169"/>
    </row>
    <row r="29" spans="2:139" ht="14.15" customHeight="1" x14ac:dyDescent="0.55000000000000004">
      <c r="B29" s="25"/>
      <c r="C29" s="27" t="s">
        <v>41</v>
      </c>
      <c r="D29" s="27"/>
      <c r="E29" s="27"/>
      <c r="F29" s="27"/>
      <c r="G29" s="27"/>
      <c r="H29" s="27"/>
      <c r="I29" s="27"/>
      <c r="J29" s="27"/>
      <c r="K29" s="27"/>
      <c r="L29" s="27"/>
      <c r="M29" s="27"/>
      <c r="N29" s="27"/>
      <c r="O29" s="27"/>
      <c r="P29" s="27"/>
      <c r="Q29" s="27"/>
      <c r="R29" s="27"/>
      <c r="S29" s="27"/>
      <c r="T29" s="27"/>
      <c r="U29" s="27"/>
      <c r="V29" s="27"/>
      <c r="W29" s="27"/>
      <c r="X29" s="27"/>
      <c r="Y29" s="27"/>
      <c r="Z29" s="28"/>
      <c r="AA29" s="30"/>
      <c r="AB29" s="30"/>
      <c r="AC29" s="30"/>
      <c r="AD29" s="30"/>
      <c r="AE29" s="30"/>
      <c r="AF29" s="30"/>
      <c r="AG29" s="30"/>
      <c r="AH29" s="30"/>
      <c r="AI29" s="30"/>
      <c r="AJ29" s="30"/>
      <c r="AK29" s="30"/>
      <c r="AL29" s="30"/>
      <c r="AM29" s="30"/>
      <c r="AN29" s="30"/>
      <c r="AO29" s="30"/>
      <c r="AP29" s="30"/>
      <c r="AQ29" s="30"/>
      <c r="AR29" s="30"/>
      <c r="AS29" s="30"/>
      <c r="AT29" s="30"/>
      <c r="AU29" s="30"/>
      <c r="AV29" s="30"/>
      <c r="AW29" s="30"/>
      <c r="AX29" s="30"/>
      <c r="AY29" s="30"/>
      <c r="AZ29" s="30"/>
      <c r="BA29" s="30"/>
      <c r="BB29" s="30"/>
      <c r="BC29" s="30"/>
      <c r="BD29" s="30"/>
      <c r="BE29" s="31"/>
      <c r="BG29" s="33"/>
      <c r="BH29" s="33"/>
      <c r="BI29" s="39"/>
      <c r="BJ29" s="39"/>
      <c r="BK29" s="39"/>
      <c r="BL29" s="39"/>
      <c r="BM29" s="39"/>
      <c r="BN29" s="39"/>
      <c r="BO29" s="39"/>
      <c r="BP29" s="39"/>
      <c r="BQ29" s="39" t="s">
        <v>21</v>
      </c>
      <c r="BR29" s="39"/>
      <c r="BS29" s="39"/>
      <c r="BT29" s="39"/>
      <c r="BU29" s="39"/>
      <c r="BV29" s="39"/>
      <c r="BW29" s="39"/>
      <c r="BX29" s="39"/>
      <c r="BY29" s="39"/>
      <c r="BZ29" s="39"/>
      <c r="CA29" s="39" t="s">
        <v>42</v>
      </c>
      <c r="CB29" s="33"/>
      <c r="CC29" s="33"/>
      <c r="CD29" s="33"/>
      <c r="CE29" s="33"/>
      <c r="CF29" s="33"/>
      <c r="CG29" s="33"/>
      <c r="CH29" s="33"/>
      <c r="CI29" s="39" t="s">
        <v>37</v>
      </c>
      <c r="CJ29" s="33"/>
      <c r="CK29" s="33"/>
      <c r="CL29" s="33"/>
      <c r="CM29" s="33"/>
      <c r="CN29" s="33"/>
      <c r="CO29" s="33"/>
      <c r="CP29" s="33"/>
      <c r="CQ29" s="33"/>
      <c r="CR29" s="33"/>
      <c r="CS29" s="33"/>
      <c r="CT29" s="33"/>
      <c r="CU29" s="33"/>
      <c r="CV29" s="33"/>
      <c r="CW29" s="6"/>
      <c r="CX29" s="132"/>
      <c r="CY29" s="133"/>
      <c r="CZ29" s="133"/>
      <c r="DA29" s="133"/>
      <c r="DB29" s="133"/>
      <c r="DC29" s="133"/>
      <c r="DD29" s="170" t="s">
        <v>43</v>
      </c>
      <c r="DE29" s="171"/>
      <c r="DF29" s="171"/>
      <c r="DG29" s="171"/>
      <c r="DH29" s="171"/>
      <c r="DI29" s="171"/>
      <c r="DJ29" s="171"/>
      <c r="DK29" s="171"/>
      <c r="DL29" s="171"/>
      <c r="DM29" s="171"/>
      <c r="DN29" s="171"/>
      <c r="DO29" s="171"/>
      <c r="DP29" s="171"/>
      <c r="DQ29" s="171"/>
      <c r="DR29" s="172"/>
      <c r="DS29" s="145"/>
      <c r="DT29" s="146"/>
      <c r="DU29" s="146"/>
      <c r="DV29" s="147"/>
      <c r="DW29" s="167"/>
      <c r="DX29" s="168"/>
      <c r="DY29" s="168"/>
      <c r="DZ29" s="168"/>
      <c r="EA29" s="168"/>
      <c r="EB29" s="168"/>
      <c r="EC29" s="168"/>
      <c r="ED29" s="168"/>
      <c r="EE29" s="168"/>
      <c r="EF29" s="168"/>
      <c r="EG29" s="168"/>
      <c r="EH29" s="168"/>
      <c r="EI29" s="169"/>
    </row>
    <row r="30" spans="2:139" ht="14.15" customHeight="1" x14ac:dyDescent="0.3">
      <c r="B30" s="25"/>
      <c r="C30" s="27"/>
      <c r="D30" s="27"/>
      <c r="E30" s="27"/>
      <c r="F30" s="27"/>
      <c r="G30" s="27"/>
      <c r="H30" s="27"/>
      <c r="I30" s="40" t="s">
        <v>20</v>
      </c>
      <c r="J30" s="27"/>
      <c r="K30" s="27"/>
      <c r="L30" s="27"/>
      <c r="M30" s="27"/>
      <c r="N30" s="27"/>
      <c r="O30" s="27"/>
      <c r="P30" s="27"/>
      <c r="Q30" s="27"/>
      <c r="R30" s="27"/>
      <c r="S30" s="27"/>
      <c r="T30" s="27"/>
      <c r="U30" s="27"/>
      <c r="V30" s="27"/>
      <c r="W30" s="27"/>
      <c r="X30" s="27"/>
      <c r="Y30" s="27"/>
      <c r="Z30" s="28"/>
      <c r="AA30" s="30" t="s">
        <v>44</v>
      </c>
      <c r="AB30" s="30"/>
      <c r="AC30" s="30"/>
      <c r="AD30" s="30"/>
      <c r="AE30" s="30"/>
      <c r="AF30" s="30"/>
      <c r="AG30" s="30"/>
      <c r="AH30" s="30"/>
      <c r="AI30" s="30"/>
      <c r="AJ30" s="30"/>
      <c r="AK30" s="30"/>
      <c r="AL30" s="30"/>
      <c r="AM30" s="30"/>
      <c r="AN30" s="30"/>
      <c r="AO30" s="30"/>
      <c r="AP30" s="30"/>
      <c r="AQ30" s="30"/>
      <c r="AR30" s="30"/>
      <c r="AS30" s="30"/>
      <c r="AT30" s="30"/>
      <c r="AU30" s="30"/>
      <c r="AV30" s="30"/>
      <c r="AW30" s="30"/>
      <c r="AX30" s="30"/>
      <c r="AY30" s="30"/>
      <c r="AZ30" s="30"/>
      <c r="BA30" s="30"/>
      <c r="BB30" s="30"/>
      <c r="BC30" s="30"/>
      <c r="BD30" s="30"/>
      <c r="BE30" s="31"/>
      <c r="BG30" s="173" t="s">
        <v>45</v>
      </c>
      <c r="BH30" s="33"/>
      <c r="BI30" s="174">
        <f>IF($CA$30="","",$CA$30*1)</f>
        <v>1234567</v>
      </c>
      <c r="BJ30" s="174"/>
      <c r="BK30" s="174"/>
      <c r="BL30" s="174"/>
      <c r="BM30" s="41"/>
      <c r="BN30" s="37">
        <f>LEN($BI$30)</f>
        <v>7</v>
      </c>
      <c r="BO30" s="41"/>
      <c r="BP30" s="41">
        <v>8</v>
      </c>
      <c r="BQ30" s="175" t="str">
        <f>IF(AND($BN$30=8,$AA$15&lt;&gt;"",$AB$15&lt;&gt;"",$AC$15&lt;&gt;"",$AD$15&lt;&gt;"",$AE$15&lt;&gt;""),$AB$15&amp;$AC$15&amp;$BT30,"")</f>
        <v/>
      </c>
      <c r="BR30" s="176"/>
      <c r="BS30" s="177"/>
      <c r="BT30" s="41">
        <v>8</v>
      </c>
      <c r="BU30" s="33"/>
      <c r="BV30" s="42" t="str">
        <f>MID(BQ30,1,1)</f>
        <v/>
      </c>
      <c r="BW30" s="42" t="str">
        <f t="shared" ref="BW30:BW37" si="0">MID(BQ30,2,1)</f>
        <v/>
      </c>
      <c r="BX30" s="42" t="str">
        <f t="shared" ref="BX30:BX37" si="1">MID(BQ30,3,1)</f>
        <v/>
      </c>
      <c r="BY30" s="41"/>
      <c r="BZ30" s="41"/>
      <c r="CA30" s="174" t="str">
        <f>$AA$21&amp;$AB$21&amp;$AC$21&amp;$AD$21&amp;$AE$21&amp;$AF$21&amp;$AG$21&amp;$AH$21</f>
        <v>01234567</v>
      </c>
      <c r="CB30" s="174"/>
      <c r="CC30" s="174"/>
      <c r="CD30" s="174"/>
      <c r="CE30" s="41"/>
      <c r="CF30" s="37">
        <f>LEN($CA$30)</f>
        <v>8</v>
      </c>
      <c r="CG30" s="41"/>
      <c r="CH30" s="41">
        <v>8</v>
      </c>
      <c r="CI30" s="178" t="str">
        <f>IF($CF$30=8,LEFT($CA$30,7),"")</f>
        <v>0123456</v>
      </c>
      <c r="CJ30" s="178"/>
      <c r="CK30" s="178"/>
      <c r="CL30" s="178"/>
      <c r="CM30" s="41"/>
      <c r="CN30" s="43" t="str">
        <f t="shared" ref="CN30:CN37" si="2">MID(CI30,1,1)</f>
        <v>0</v>
      </c>
      <c r="CO30" s="43" t="str">
        <f t="shared" ref="CO30:CO37" si="3">MID(CI30,2,1)</f>
        <v>1</v>
      </c>
      <c r="CP30" s="43" t="str">
        <f t="shared" ref="CP30:CP37" si="4">MID(CI30,3,1)</f>
        <v>2</v>
      </c>
      <c r="CQ30" s="43" t="str">
        <f t="shared" ref="CQ30:CQ37" si="5">MID(CI30,4,1)</f>
        <v>3</v>
      </c>
      <c r="CR30" s="43" t="str">
        <f t="shared" ref="CR30:CR37" si="6">MID(CI30,5,1)</f>
        <v>4</v>
      </c>
      <c r="CS30" s="43" t="str">
        <f t="shared" ref="CS30:CS37" si="7">MID(CI30,6,1)</f>
        <v>5</v>
      </c>
      <c r="CT30" s="43" t="str">
        <f t="shared" ref="CT30:CT37" si="8">MID(CI30,7,1)</f>
        <v>6</v>
      </c>
      <c r="CU30" s="41"/>
      <c r="CV30" s="41"/>
      <c r="CW30" s="6"/>
      <c r="CX30" s="179" t="s">
        <v>46</v>
      </c>
      <c r="CY30" s="180"/>
      <c r="CZ30" s="180"/>
      <c r="DA30" s="180"/>
      <c r="DB30" s="180"/>
      <c r="DC30" s="180"/>
      <c r="DD30" s="181"/>
      <c r="DE30" s="181"/>
      <c r="DF30" s="181"/>
      <c r="DG30" s="181"/>
      <c r="DH30" s="181"/>
      <c r="DI30" s="181"/>
      <c r="DJ30" s="181"/>
      <c r="DK30" s="181"/>
      <c r="DL30" s="181"/>
      <c r="DM30" s="181"/>
      <c r="DN30" s="181"/>
      <c r="DO30" s="181"/>
      <c r="DP30" s="181"/>
      <c r="DQ30" s="181"/>
      <c r="DR30" s="181"/>
      <c r="DS30" s="181"/>
      <c r="DT30" s="181"/>
      <c r="DU30" s="181"/>
      <c r="DV30" s="181"/>
      <c r="DW30" s="181"/>
      <c r="DX30" s="181"/>
      <c r="DY30" s="181"/>
      <c r="DZ30" s="181"/>
      <c r="EA30" s="181"/>
      <c r="EB30" s="181"/>
      <c r="EC30" s="181"/>
      <c r="ED30" s="181"/>
      <c r="EE30" s="181"/>
      <c r="EF30" s="181"/>
      <c r="EG30" s="181"/>
      <c r="EH30" s="181"/>
      <c r="EI30" s="182"/>
    </row>
    <row r="31" spans="2:139" ht="14.15" customHeight="1" x14ac:dyDescent="0.55000000000000004">
      <c r="B31" s="25"/>
      <c r="C31" s="83">
        <v>0</v>
      </c>
      <c r="D31" s="162">
        <v>1</v>
      </c>
      <c r="E31" s="83">
        <v>2</v>
      </c>
      <c r="F31" s="162">
        <v>3</v>
      </c>
      <c r="G31" s="83">
        <v>4</v>
      </c>
      <c r="H31" s="83">
        <v>5</v>
      </c>
      <c r="I31" s="83">
        <v>6</v>
      </c>
      <c r="J31" s="27"/>
      <c r="K31" s="27"/>
      <c r="L31" s="27"/>
      <c r="M31" s="27"/>
      <c r="N31" s="27"/>
      <c r="O31" s="27"/>
      <c r="P31" s="27"/>
      <c r="Q31" s="27"/>
      <c r="R31" s="27"/>
      <c r="S31" s="27"/>
      <c r="T31" s="27"/>
      <c r="U31" s="27"/>
      <c r="V31" s="27"/>
      <c r="W31" s="27"/>
      <c r="X31" s="27"/>
      <c r="Y31" s="27"/>
      <c r="Z31" s="28"/>
      <c r="AA31" s="194" t="s">
        <v>18</v>
      </c>
      <c r="AB31" s="195"/>
      <c r="AC31" s="196"/>
      <c r="AD31" s="200" t="s">
        <v>47</v>
      </c>
      <c r="AE31" s="90"/>
      <c r="AF31" s="90"/>
      <c r="AG31" s="90"/>
      <c r="AH31" s="90"/>
      <c r="AI31" s="90"/>
      <c r="AJ31" s="30"/>
      <c r="AK31" s="30"/>
      <c r="AL31" s="30"/>
      <c r="AM31" s="30"/>
      <c r="AN31" s="30"/>
      <c r="AO31" s="30"/>
      <c r="AP31" s="30"/>
      <c r="AQ31" s="30"/>
      <c r="AR31" s="30"/>
      <c r="AS31" s="30"/>
      <c r="AT31" s="30"/>
      <c r="AU31" s="30"/>
      <c r="AV31" s="30"/>
      <c r="AW31" s="30"/>
      <c r="AX31" s="30"/>
      <c r="AY31" s="30"/>
      <c r="AZ31" s="30"/>
      <c r="BA31" s="30"/>
      <c r="BB31" s="30"/>
      <c r="BC31" s="30"/>
      <c r="BD31" s="30"/>
      <c r="BE31" s="31"/>
      <c r="BG31" s="173"/>
      <c r="BH31" s="33"/>
      <c r="BI31" s="39"/>
      <c r="BJ31" s="44"/>
      <c r="BK31" s="44"/>
      <c r="BL31" s="44"/>
      <c r="BM31" s="41"/>
      <c r="BN31" s="37">
        <f>COUNT($AA$15:$AE$16)</f>
        <v>5</v>
      </c>
      <c r="BO31" s="41"/>
      <c r="BP31" s="41">
        <v>7</v>
      </c>
      <c r="BQ31" s="175" t="str">
        <f>IF(AND($BN$30=7,$AA$15&lt;&gt;"",$AB$15&lt;&gt;"",$AC$15&lt;&gt;"",$AD$15&lt;&gt;"",$AE$15&lt;&gt;""),$AB$15&amp;$AC$15&amp;$BT31,"")</f>
        <v>128</v>
      </c>
      <c r="BR31" s="176"/>
      <c r="BS31" s="177"/>
      <c r="BT31" s="41">
        <v>8</v>
      </c>
      <c r="BU31" s="33"/>
      <c r="BV31" s="42" t="str">
        <f t="shared" ref="BV31:BV37" si="9">MID(BQ31,1,1)</f>
        <v>1</v>
      </c>
      <c r="BW31" s="42" t="str">
        <f t="shared" si="0"/>
        <v>2</v>
      </c>
      <c r="BX31" s="42" t="str">
        <f t="shared" si="1"/>
        <v>8</v>
      </c>
      <c r="BY31" s="41"/>
      <c r="BZ31" s="41"/>
      <c r="CA31" s="41"/>
      <c r="CB31" s="41"/>
      <c r="CC31" s="41"/>
      <c r="CD31" s="41"/>
      <c r="CE31" s="41"/>
      <c r="CF31" s="41"/>
      <c r="CG31" s="41"/>
      <c r="CH31" s="41">
        <v>7</v>
      </c>
      <c r="CI31" s="178" t="str">
        <f>IF($CF$30=7,0&amp;LEFT($CA$30,6),"")</f>
        <v/>
      </c>
      <c r="CJ31" s="178"/>
      <c r="CK31" s="178"/>
      <c r="CL31" s="178"/>
      <c r="CM31" s="41"/>
      <c r="CN31" s="37" t="str">
        <f t="shared" si="2"/>
        <v/>
      </c>
      <c r="CO31" s="37" t="str">
        <f t="shared" si="3"/>
        <v/>
      </c>
      <c r="CP31" s="37" t="str">
        <f t="shared" si="4"/>
        <v/>
      </c>
      <c r="CQ31" s="37" t="str">
        <f t="shared" si="5"/>
        <v/>
      </c>
      <c r="CR31" s="37" t="str">
        <f t="shared" si="6"/>
        <v/>
      </c>
      <c r="CS31" s="37" t="str">
        <f t="shared" si="7"/>
        <v/>
      </c>
      <c r="CT31" s="37" t="str">
        <f t="shared" si="8"/>
        <v/>
      </c>
      <c r="CU31" s="41"/>
      <c r="CV31" s="41"/>
      <c r="CW31" s="6"/>
      <c r="CX31" s="179"/>
      <c r="CY31" s="180"/>
      <c r="CZ31" s="180"/>
      <c r="DA31" s="180"/>
      <c r="DB31" s="180"/>
      <c r="DC31" s="180"/>
      <c r="DD31" s="180"/>
      <c r="DE31" s="180"/>
      <c r="DF31" s="180"/>
      <c r="DG31" s="180"/>
      <c r="DH31" s="180"/>
      <c r="DI31" s="180"/>
      <c r="DJ31" s="180"/>
      <c r="DK31" s="180"/>
      <c r="DL31" s="180"/>
      <c r="DM31" s="180"/>
      <c r="DN31" s="180"/>
      <c r="DO31" s="180"/>
      <c r="DP31" s="180"/>
      <c r="DQ31" s="180"/>
      <c r="DR31" s="180"/>
      <c r="DS31" s="180"/>
      <c r="DT31" s="180"/>
      <c r="DU31" s="180"/>
      <c r="DV31" s="180"/>
      <c r="DW31" s="180"/>
      <c r="DX31" s="180"/>
      <c r="DY31" s="180"/>
      <c r="DZ31" s="180"/>
      <c r="EA31" s="180"/>
      <c r="EB31" s="180"/>
      <c r="EC31" s="180"/>
      <c r="ED31" s="180"/>
      <c r="EE31" s="180"/>
      <c r="EF31" s="180"/>
      <c r="EG31" s="180"/>
      <c r="EH31" s="180"/>
      <c r="EI31" s="183"/>
    </row>
    <row r="32" spans="2:139" ht="14.15" customHeight="1" x14ac:dyDescent="0.55000000000000004">
      <c r="B32" s="25"/>
      <c r="C32" s="83"/>
      <c r="D32" s="163"/>
      <c r="E32" s="83"/>
      <c r="F32" s="163"/>
      <c r="G32" s="83"/>
      <c r="H32" s="83"/>
      <c r="I32" s="83"/>
      <c r="J32" s="27"/>
      <c r="K32" s="27"/>
      <c r="L32" s="27"/>
      <c r="M32" s="27"/>
      <c r="N32" s="27"/>
      <c r="O32" s="27"/>
      <c r="P32" s="27"/>
      <c r="Q32" s="27"/>
      <c r="R32" s="27"/>
      <c r="S32" s="27"/>
      <c r="T32" s="27"/>
      <c r="U32" s="27"/>
      <c r="V32" s="27"/>
      <c r="W32" s="27"/>
      <c r="X32" s="27"/>
      <c r="Y32" s="27"/>
      <c r="Z32" s="28"/>
      <c r="AA32" s="197"/>
      <c r="AB32" s="198"/>
      <c r="AC32" s="199"/>
      <c r="AD32" s="200"/>
      <c r="AE32" s="90"/>
      <c r="AF32" s="90"/>
      <c r="AG32" s="90"/>
      <c r="AH32" s="90"/>
      <c r="AI32" s="90"/>
      <c r="AJ32" s="30"/>
      <c r="AK32" s="30"/>
      <c r="AL32" s="30"/>
      <c r="AM32" s="30"/>
      <c r="AN32" s="30"/>
      <c r="AO32" s="30"/>
      <c r="AP32" s="30"/>
      <c r="AQ32" s="30"/>
      <c r="AR32" s="30"/>
      <c r="AS32" s="30"/>
      <c r="AT32" s="30"/>
      <c r="AU32" s="30"/>
      <c r="AV32" s="30"/>
      <c r="AW32" s="30"/>
      <c r="AX32" s="30"/>
      <c r="AY32" s="30"/>
      <c r="AZ32" s="30"/>
      <c r="BA32" s="30"/>
      <c r="BB32" s="30"/>
      <c r="BC32" s="30"/>
      <c r="BD32" s="30"/>
      <c r="BE32" s="31"/>
      <c r="BG32" s="173"/>
      <c r="BH32" s="33"/>
      <c r="BI32" s="39" t="s">
        <v>21</v>
      </c>
      <c r="BJ32" s="44"/>
      <c r="BK32" s="44"/>
      <c r="BL32" s="44"/>
      <c r="BM32" s="41"/>
      <c r="BN32" s="41"/>
      <c r="BO32" s="41"/>
      <c r="BP32" s="41">
        <v>6</v>
      </c>
      <c r="BQ32" s="175" t="str">
        <f>IF(AND($BN$30=6,$AA$15&lt;&gt;"",$AB$15&lt;&gt;"",$AC$15&lt;&gt;"",$AD$15&lt;&gt;"",$AE$15&lt;&gt;""),$AB$15&amp;$AC$15&amp;$BT32,"")</f>
        <v/>
      </c>
      <c r="BR32" s="176"/>
      <c r="BS32" s="177"/>
      <c r="BT32" s="41">
        <v>9</v>
      </c>
      <c r="BU32" s="33"/>
      <c r="BV32" s="42" t="str">
        <f t="shared" si="9"/>
        <v/>
      </c>
      <c r="BW32" s="42" t="str">
        <f t="shared" si="0"/>
        <v/>
      </c>
      <c r="BX32" s="42" t="str">
        <f t="shared" si="1"/>
        <v/>
      </c>
      <c r="BY32" s="41"/>
      <c r="BZ32" s="41"/>
      <c r="CA32" s="41"/>
      <c r="CB32" s="41"/>
      <c r="CC32" s="41"/>
      <c r="CD32" s="41"/>
      <c r="CE32" s="41"/>
      <c r="CF32" s="41"/>
      <c r="CG32" s="41"/>
      <c r="CH32" s="41">
        <v>6</v>
      </c>
      <c r="CI32" s="178" t="str">
        <f>IF($CF$30=6,0&amp;$CA$30,"")</f>
        <v/>
      </c>
      <c r="CJ32" s="178"/>
      <c r="CK32" s="178"/>
      <c r="CL32" s="178"/>
      <c r="CM32" s="41"/>
      <c r="CN32" s="37" t="str">
        <f t="shared" si="2"/>
        <v/>
      </c>
      <c r="CO32" s="37" t="str">
        <f t="shared" si="3"/>
        <v/>
      </c>
      <c r="CP32" s="37" t="str">
        <f t="shared" si="4"/>
        <v/>
      </c>
      <c r="CQ32" s="37" t="str">
        <f t="shared" si="5"/>
        <v/>
      </c>
      <c r="CR32" s="37" t="str">
        <f t="shared" si="6"/>
        <v/>
      </c>
      <c r="CS32" s="37" t="str">
        <f t="shared" si="7"/>
        <v/>
      </c>
      <c r="CT32" s="37" t="str">
        <f t="shared" si="8"/>
        <v/>
      </c>
      <c r="CU32" s="41"/>
      <c r="CV32" s="41"/>
      <c r="CW32" s="6"/>
      <c r="CX32" s="179"/>
      <c r="CY32" s="180"/>
      <c r="CZ32" s="180"/>
      <c r="DA32" s="180"/>
      <c r="DB32" s="180"/>
      <c r="DC32" s="180"/>
      <c r="DD32" s="180"/>
      <c r="DE32" s="180"/>
      <c r="DF32" s="180"/>
      <c r="DG32" s="180"/>
      <c r="DH32" s="180"/>
      <c r="DI32" s="180"/>
      <c r="DJ32" s="180"/>
      <c r="DK32" s="180"/>
      <c r="DL32" s="180"/>
      <c r="DM32" s="180"/>
      <c r="DN32" s="180"/>
      <c r="DO32" s="180"/>
      <c r="DP32" s="180"/>
      <c r="DQ32" s="180"/>
      <c r="DR32" s="180"/>
      <c r="DS32" s="180"/>
      <c r="DT32" s="180"/>
      <c r="DU32" s="180"/>
      <c r="DV32" s="180"/>
      <c r="DW32" s="180"/>
      <c r="DX32" s="180"/>
      <c r="DY32" s="180"/>
      <c r="DZ32" s="180"/>
      <c r="EA32" s="180"/>
      <c r="EB32" s="180"/>
      <c r="EC32" s="180"/>
      <c r="ED32" s="180"/>
      <c r="EE32" s="180"/>
      <c r="EF32" s="180"/>
      <c r="EG32" s="180"/>
      <c r="EH32" s="180"/>
      <c r="EI32" s="183"/>
    </row>
    <row r="33" spans="2:141" ht="14.15" customHeight="1" x14ac:dyDescent="0.55000000000000004">
      <c r="B33" s="25"/>
      <c r="C33" s="45" t="s">
        <v>48</v>
      </c>
      <c r="D33" s="27"/>
      <c r="E33" s="27"/>
      <c r="F33" s="27"/>
      <c r="G33" s="27"/>
      <c r="H33" s="27"/>
      <c r="I33" s="27"/>
      <c r="J33" s="27"/>
      <c r="K33" s="27"/>
      <c r="L33" s="27"/>
      <c r="M33" s="27"/>
      <c r="N33" s="27"/>
      <c r="O33" s="27"/>
      <c r="P33" s="27"/>
      <c r="Q33" s="27"/>
      <c r="R33" s="27"/>
      <c r="S33" s="27"/>
      <c r="T33" s="27"/>
      <c r="U33" s="27"/>
      <c r="V33" s="27"/>
      <c r="W33" s="27"/>
      <c r="X33" s="27"/>
      <c r="Y33" s="27"/>
      <c r="Z33" s="28"/>
      <c r="AA33" s="184" t="s">
        <v>24</v>
      </c>
      <c r="AB33" s="185"/>
      <c r="AC33" s="186"/>
      <c r="AD33" s="190"/>
      <c r="AE33" s="190"/>
      <c r="AF33" s="190"/>
      <c r="AG33" s="190"/>
      <c r="AH33" s="190"/>
      <c r="AI33" s="190"/>
      <c r="AJ33" s="30"/>
      <c r="AK33" s="30"/>
      <c r="AL33" s="30"/>
      <c r="AM33" s="30"/>
      <c r="AN33" s="30"/>
      <c r="AO33" s="30"/>
      <c r="AP33" s="30"/>
      <c r="AQ33" s="30"/>
      <c r="AR33" s="30"/>
      <c r="AS33" s="30"/>
      <c r="AT33" s="30"/>
      <c r="AU33" s="30"/>
      <c r="AV33" s="30"/>
      <c r="AW33" s="30"/>
      <c r="AX33" s="30"/>
      <c r="AY33" s="30"/>
      <c r="AZ33" s="30"/>
      <c r="BA33" s="30"/>
      <c r="BB33" s="30"/>
      <c r="BC33" s="30"/>
      <c r="BD33" s="30"/>
      <c r="BE33" s="31"/>
      <c r="BG33" s="173"/>
      <c r="BH33" s="33"/>
      <c r="BI33" s="191" t="str">
        <f>IF($BN$30=8,$BQ$30,IF($BN$30=7,$BQ$31,IF($BN$30=6,$BQ$32,IF($BN$30=5,$BQ$33,IF($BN$30=4,$BQ$34,IF($BN$30=3,$BQ$35,IF($BN$30=2,$BQ$36,IF($BN$30=1,$BQ$37,""))))))))</f>
        <v>128</v>
      </c>
      <c r="BJ33" s="192"/>
      <c r="BK33" s="192"/>
      <c r="BL33" s="193"/>
      <c r="BM33" s="41"/>
      <c r="BN33" s="41"/>
      <c r="BO33" s="41"/>
      <c r="BP33" s="41">
        <v>5</v>
      </c>
      <c r="BQ33" s="175" t="str">
        <f>IF(AND($BN$30=5,$AA$15&lt;&gt;"",$AB$15&lt;&gt;"",$AC$15&lt;&gt;"",$AD$15&lt;&gt;"",$AE$15&lt;&gt;""),$AB$15&amp;$AC$15&amp;$BT33,"")</f>
        <v/>
      </c>
      <c r="BR33" s="176"/>
      <c r="BS33" s="177"/>
      <c r="BT33" s="41">
        <v>9</v>
      </c>
      <c r="BU33" s="33"/>
      <c r="BV33" s="42" t="str">
        <f t="shared" si="9"/>
        <v/>
      </c>
      <c r="BW33" s="42" t="str">
        <f t="shared" si="0"/>
        <v/>
      </c>
      <c r="BX33" s="42" t="str">
        <f t="shared" si="1"/>
        <v/>
      </c>
      <c r="BY33" s="41"/>
      <c r="BZ33" s="41"/>
      <c r="CA33" s="41"/>
      <c r="CB33" s="41"/>
      <c r="CC33" s="41"/>
      <c r="CD33" s="41"/>
      <c r="CE33" s="41"/>
      <c r="CF33" s="41"/>
      <c r="CG33" s="41"/>
      <c r="CH33" s="41">
        <v>5</v>
      </c>
      <c r="CI33" s="178" t="str">
        <f>IF($CF$30=5,"00"&amp;$CA$30,"")</f>
        <v/>
      </c>
      <c r="CJ33" s="178"/>
      <c r="CK33" s="178"/>
      <c r="CL33" s="178"/>
      <c r="CM33" s="41"/>
      <c r="CN33" s="37" t="str">
        <f t="shared" si="2"/>
        <v/>
      </c>
      <c r="CO33" s="37" t="str">
        <f t="shared" si="3"/>
        <v/>
      </c>
      <c r="CP33" s="37" t="str">
        <f t="shared" si="4"/>
        <v/>
      </c>
      <c r="CQ33" s="37" t="str">
        <f t="shared" si="5"/>
        <v/>
      </c>
      <c r="CR33" s="37" t="str">
        <f t="shared" si="6"/>
        <v/>
      </c>
      <c r="CS33" s="37" t="str">
        <f t="shared" si="7"/>
        <v/>
      </c>
      <c r="CT33" s="37" t="str">
        <f t="shared" si="8"/>
        <v/>
      </c>
      <c r="CU33" s="41"/>
      <c r="CV33" s="41"/>
      <c r="CW33" s="6"/>
      <c r="CX33" s="179"/>
      <c r="CY33" s="180"/>
      <c r="CZ33" s="180"/>
      <c r="DA33" s="180"/>
      <c r="DB33" s="180"/>
      <c r="DC33" s="180"/>
      <c r="DD33" s="180"/>
      <c r="DE33" s="180"/>
      <c r="DF33" s="180"/>
      <c r="DG33" s="180"/>
      <c r="DH33" s="180"/>
      <c r="DI33" s="180"/>
      <c r="DJ33" s="180"/>
      <c r="DK33" s="180"/>
      <c r="DL33" s="180"/>
      <c r="DM33" s="180"/>
      <c r="DN33" s="180"/>
      <c r="DO33" s="180"/>
      <c r="DP33" s="180"/>
      <c r="DQ33" s="180"/>
      <c r="DR33" s="180"/>
      <c r="DS33" s="180"/>
      <c r="DT33" s="180"/>
      <c r="DU33" s="180"/>
      <c r="DV33" s="180"/>
      <c r="DW33" s="180"/>
      <c r="DX33" s="180"/>
      <c r="DY33" s="180"/>
      <c r="DZ33" s="180"/>
      <c r="EA33" s="180"/>
      <c r="EB33" s="180"/>
      <c r="EC33" s="180"/>
      <c r="ED33" s="180"/>
      <c r="EE33" s="180"/>
      <c r="EF33" s="180"/>
      <c r="EG33" s="180"/>
      <c r="EH33" s="180"/>
      <c r="EI33" s="183"/>
    </row>
    <row r="34" spans="2:141" ht="14.15" customHeight="1" x14ac:dyDescent="0.55000000000000004">
      <c r="B34" s="25"/>
      <c r="C34" s="45"/>
      <c r="D34" s="27"/>
      <c r="E34" s="27"/>
      <c r="F34" s="27"/>
      <c r="G34" s="27"/>
      <c r="H34" s="27"/>
      <c r="I34" s="27"/>
      <c r="J34" s="27"/>
      <c r="K34" s="27"/>
      <c r="L34" s="27"/>
      <c r="M34" s="27"/>
      <c r="N34" s="27"/>
      <c r="O34" s="27"/>
      <c r="P34" s="27"/>
      <c r="Q34" s="27"/>
      <c r="R34" s="27"/>
      <c r="S34" s="27"/>
      <c r="T34" s="27"/>
      <c r="U34" s="27"/>
      <c r="V34" s="27"/>
      <c r="W34" s="27"/>
      <c r="X34" s="27"/>
      <c r="Y34" s="27"/>
      <c r="Z34" s="28"/>
      <c r="AA34" s="187"/>
      <c r="AB34" s="188"/>
      <c r="AC34" s="189"/>
      <c r="AD34" s="190"/>
      <c r="AE34" s="190"/>
      <c r="AF34" s="190"/>
      <c r="AG34" s="190"/>
      <c r="AH34" s="190"/>
      <c r="AI34" s="190"/>
      <c r="AJ34" s="30"/>
      <c r="AK34" s="30"/>
      <c r="AL34" s="30"/>
      <c r="AM34" s="30"/>
      <c r="AN34" s="30"/>
      <c r="AO34" s="30"/>
      <c r="AP34" s="30"/>
      <c r="AQ34" s="30"/>
      <c r="AR34" s="30"/>
      <c r="AS34" s="30"/>
      <c r="AT34" s="30"/>
      <c r="AU34" s="30"/>
      <c r="AV34" s="30"/>
      <c r="AW34" s="30"/>
      <c r="AX34" s="30"/>
      <c r="AY34" s="30"/>
      <c r="AZ34" s="30"/>
      <c r="BA34" s="30"/>
      <c r="BB34" s="30"/>
      <c r="BC34" s="30"/>
      <c r="BD34" s="30"/>
      <c r="BE34" s="31"/>
      <c r="BG34" s="173"/>
      <c r="BH34" s="33"/>
      <c r="BI34" s="39"/>
      <c r="BJ34" s="44"/>
      <c r="BK34" s="44"/>
      <c r="BL34" s="44"/>
      <c r="BM34" s="41"/>
      <c r="BN34" s="41"/>
      <c r="BO34" s="41"/>
      <c r="BP34" s="41">
        <v>4</v>
      </c>
      <c r="BQ34" s="175" t="str">
        <f>IF(AND($BN$30=4,$AA$15&lt;&gt;"",$AB$15&lt;&gt;"",$AC$15&lt;&gt;"",$AD$15&lt;&gt;"",$AE$15&lt;&gt;""),$AB$15&amp;$AC$15&amp;$BT34,"")</f>
        <v/>
      </c>
      <c r="BR34" s="176"/>
      <c r="BS34" s="177"/>
      <c r="BT34" s="41">
        <v>9</v>
      </c>
      <c r="BU34" s="33"/>
      <c r="BV34" s="42" t="str">
        <f t="shared" si="9"/>
        <v/>
      </c>
      <c r="BW34" s="42" t="str">
        <f t="shared" si="0"/>
        <v/>
      </c>
      <c r="BX34" s="42" t="str">
        <f t="shared" si="1"/>
        <v/>
      </c>
      <c r="BY34" s="41"/>
      <c r="BZ34" s="41"/>
      <c r="CA34" s="41"/>
      <c r="CB34" s="41"/>
      <c r="CC34" s="41"/>
      <c r="CD34" s="41"/>
      <c r="CE34" s="41"/>
      <c r="CF34" s="41"/>
      <c r="CG34" s="41"/>
      <c r="CH34" s="41">
        <v>4</v>
      </c>
      <c r="CI34" s="178" t="str">
        <f>IF($CF$30=4,"000"&amp;$CA$30,"")</f>
        <v/>
      </c>
      <c r="CJ34" s="178"/>
      <c r="CK34" s="178"/>
      <c r="CL34" s="178"/>
      <c r="CM34" s="41"/>
      <c r="CN34" s="37" t="str">
        <f t="shared" si="2"/>
        <v/>
      </c>
      <c r="CO34" s="37" t="str">
        <f t="shared" si="3"/>
        <v/>
      </c>
      <c r="CP34" s="37" t="str">
        <f t="shared" si="4"/>
        <v/>
      </c>
      <c r="CQ34" s="37" t="str">
        <f t="shared" si="5"/>
        <v/>
      </c>
      <c r="CR34" s="37" t="str">
        <f t="shared" si="6"/>
        <v/>
      </c>
      <c r="CS34" s="37" t="str">
        <f t="shared" si="7"/>
        <v/>
      </c>
      <c r="CT34" s="37" t="str">
        <f t="shared" si="8"/>
        <v/>
      </c>
      <c r="CU34" s="41"/>
      <c r="CV34" s="41"/>
      <c r="CW34" s="6"/>
      <c r="CX34" s="179"/>
      <c r="CY34" s="180"/>
      <c r="CZ34" s="180"/>
      <c r="DA34" s="180"/>
      <c r="DB34" s="180"/>
      <c r="DC34" s="180"/>
      <c r="DD34" s="180"/>
      <c r="DE34" s="180"/>
      <c r="DF34" s="180"/>
      <c r="DG34" s="180"/>
      <c r="DH34" s="180"/>
      <c r="DI34" s="180"/>
      <c r="DJ34" s="180"/>
      <c r="DK34" s="180"/>
      <c r="DL34" s="180"/>
      <c r="DM34" s="180"/>
      <c r="DN34" s="180"/>
      <c r="DO34" s="180"/>
      <c r="DP34" s="180"/>
      <c r="DQ34" s="180"/>
      <c r="DR34" s="180"/>
      <c r="DS34" s="180"/>
      <c r="DT34" s="180"/>
      <c r="DU34" s="180"/>
      <c r="DV34" s="180"/>
      <c r="DW34" s="180"/>
      <c r="DX34" s="180"/>
      <c r="DY34" s="180"/>
      <c r="DZ34" s="180"/>
      <c r="EA34" s="180"/>
      <c r="EB34" s="180"/>
      <c r="EC34" s="180"/>
      <c r="ED34" s="180"/>
      <c r="EE34" s="180"/>
      <c r="EF34" s="180"/>
      <c r="EG34" s="180"/>
      <c r="EH34" s="180"/>
      <c r="EI34" s="183"/>
    </row>
    <row r="35" spans="2:141" ht="14.15" customHeight="1" thickBot="1" x14ac:dyDescent="0.6">
      <c r="B35" s="46"/>
      <c r="C35" s="47"/>
      <c r="D35" s="47"/>
      <c r="E35" s="47"/>
      <c r="F35" s="47"/>
      <c r="G35" s="47"/>
      <c r="H35" s="47"/>
      <c r="I35" s="47"/>
      <c r="J35" s="47"/>
      <c r="K35" s="47"/>
      <c r="L35" s="47"/>
      <c r="M35" s="47"/>
      <c r="N35" s="47"/>
      <c r="O35" s="47"/>
      <c r="P35" s="47"/>
      <c r="Q35" s="47"/>
      <c r="R35" s="47"/>
      <c r="S35" s="47"/>
      <c r="T35" s="47"/>
      <c r="U35" s="47"/>
      <c r="V35" s="47"/>
      <c r="W35" s="47"/>
      <c r="X35" s="47"/>
      <c r="Y35" s="47"/>
      <c r="Z35" s="48"/>
      <c r="AA35" s="49"/>
      <c r="AB35" s="49"/>
      <c r="AC35" s="49"/>
      <c r="AD35" s="49"/>
      <c r="AE35" s="49"/>
      <c r="AF35" s="49"/>
      <c r="AG35" s="49"/>
      <c r="AH35" s="49"/>
      <c r="AI35" s="49"/>
      <c r="AJ35" s="49"/>
      <c r="AK35" s="49"/>
      <c r="AL35" s="49"/>
      <c r="AM35" s="49"/>
      <c r="AN35" s="49"/>
      <c r="AO35" s="49"/>
      <c r="AP35" s="49"/>
      <c r="AQ35" s="49"/>
      <c r="AR35" s="49"/>
      <c r="AS35" s="49"/>
      <c r="AT35" s="49"/>
      <c r="AU35" s="49"/>
      <c r="AV35" s="49"/>
      <c r="AW35" s="49"/>
      <c r="AX35" s="49"/>
      <c r="AY35" s="49"/>
      <c r="AZ35" s="49"/>
      <c r="BA35" s="49"/>
      <c r="BB35" s="49"/>
      <c r="BC35" s="49"/>
      <c r="BD35" s="49"/>
      <c r="BE35" s="50"/>
      <c r="BG35" s="173"/>
      <c r="BH35" s="33"/>
      <c r="BI35" s="39" t="s">
        <v>27</v>
      </c>
      <c r="BJ35" s="44"/>
      <c r="BK35" s="44"/>
      <c r="BL35" s="44"/>
      <c r="BM35" s="41"/>
      <c r="BN35" s="41"/>
      <c r="BO35" s="41"/>
      <c r="BP35" s="41">
        <v>3</v>
      </c>
      <c r="BQ35" s="175" t="str">
        <f>IF(AND($BN$30=3,$AA$15&lt;&gt;"",$AB$15&lt;&gt;"",$AC$15&lt;&gt;"",$AD$15&lt;&gt;"",$AE$15&lt;&gt;""),$AB$15&amp;$AC$15&amp;$BT35,"")</f>
        <v/>
      </c>
      <c r="BR35" s="176"/>
      <c r="BS35" s="177"/>
      <c r="BT35" s="41">
        <v>9</v>
      </c>
      <c r="BU35" s="33"/>
      <c r="BV35" s="42" t="str">
        <f t="shared" si="9"/>
        <v/>
      </c>
      <c r="BW35" s="42" t="str">
        <f t="shared" si="0"/>
        <v/>
      </c>
      <c r="BX35" s="42" t="str">
        <f t="shared" si="1"/>
        <v/>
      </c>
      <c r="BY35" s="41"/>
      <c r="BZ35" s="41"/>
      <c r="CA35" s="41"/>
      <c r="CB35" s="41"/>
      <c r="CC35" s="41"/>
      <c r="CD35" s="41"/>
      <c r="CE35" s="41"/>
      <c r="CF35" s="41"/>
      <c r="CG35" s="41"/>
      <c r="CH35" s="41">
        <v>3</v>
      </c>
      <c r="CI35" s="178" t="str">
        <f>IF($CF$30=3,"0000"&amp;$CA$30,"")</f>
        <v/>
      </c>
      <c r="CJ35" s="178"/>
      <c r="CK35" s="178"/>
      <c r="CL35" s="178"/>
      <c r="CM35" s="41"/>
      <c r="CN35" s="37" t="str">
        <f t="shared" si="2"/>
        <v/>
      </c>
      <c r="CO35" s="37" t="str">
        <f t="shared" si="3"/>
        <v/>
      </c>
      <c r="CP35" s="37" t="str">
        <f t="shared" si="4"/>
        <v/>
      </c>
      <c r="CQ35" s="37" t="str">
        <f t="shared" si="5"/>
        <v/>
      </c>
      <c r="CR35" s="37" t="str">
        <f t="shared" si="6"/>
        <v/>
      </c>
      <c r="CS35" s="37" t="str">
        <f t="shared" si="7"/>
        <v/>
      </c>
      <c r="CT35" s="37" t="str">
        <f t="shared" si="8"/>
        <v/>
      </c>
      <c r="CU35" s="41"/>
      <c r="CV35" s="41"/>
      <c r="CW35" s="6"/>
      <c r="CX35" s="205" t="s">
        <v>49</v>
      </c>
      <c r="CY35" s="206"/>
      <c r="CZ35" s="206"/>
      <c r="DA35" s="206"/>
      <c r="DB35" s="206"/>
      <c r="DC35" s="206"/>
      <c r="DD35" s="207" t="s">
        <v>50</v>
      </c>
      <c r="DE35" s="208"/>
      <c r="DF35" s="213" t="str">
        <f>MID(名義漢字,1,1)</f>
        <v>株</v>
      </c>
      <c r="DG35" s="201"/>
      <c r="DH35" s="201" t="str">
        <f>MID(名義漢字,2,1)</f>
        <v>式</v>
      </c>
      <c r="DI35" s="201"/>
      <c r="DJ35" s="201" t="str">
        <f>MID(名義漢字,3,1)</f>
        <v>会</v>
      </c>
      <c r="DK35" s="201"/>
      <c r="DL35" s="201" t="str">
        <f>MID(名義漢字,4,1)</f>
        <v>社</v>
      </c>
      <c r="DM35" s="201"/>
      <c r="DN35" s="201" t="str">
        <f>MID(名義漢字,5,1)</f>
        <v>振</v>
      </c>
      <c r="DO35" s="201"/>
      <c r="DP35" s="201" t="str">
        <f>MID(名義漢字,6,1)</f>
        <v>込</v>
      </c>
      <c r="DQ35" s="201"/>
      <c r="DR35" s="201" t="str">
        <f>MID(名義漢字,7,1)</f>
        <v>商</v>
      </c>
      <c r="DS35" s="201"/>
      <c r="DT35" s="201" t="str">
        <f>MID(名義漢字,8,1)</f>
        <v>事</v>
      </c>
      <c r="DU35" s="201"/>
      <c r="DV35" s="201" t="str">
        <f>MID(名義漢字,9,1)</f>
        <v xml:space="preserve"> </v>
      </c>
      <c r="DW35" s="201"/>
      <c r="DX35" s="201" t="str">
        <f>MID(名義漢字,10,1)</f>
        <v>代</v>
      </c>
      <c r="DY35" s="201"/>
      <c r="DZ35" s="201" t="str">
        <f>MID(名義漢字,11,1)</f>
        <v>表</v>
      </c>
      <c r="EA35" s="201"/>
      <c r="EB35" s="201" t="str">
        <f>MID(名義漢字,12,1)</f>
        <v>取</v>
      </c>
      <c r="EC35" s="201"/>
      <c r="ED35" s="201" t="str">
        <f>MID(名義漢字,13,1)</f>
        <v>締</v>
      </c>
      <c r="EE35" s="201"/>
      <c r="EF35" s="201" t="str">
        <f>MID(名義漢字,14,1)</f>
        <v>役</v>
      </c>
      <c r="EG35" s="201"/>
      <c r="EH35" s="201" t="str">
        <f>MID(名義漢字,15,1)</f>
        <v xml:space="preserve"> </v>
      </c>
      <c r="EI35" s="203"/>
    </row>
    <row r="36" spans="2:141" ht="14.15" customHeight="1" x14ac:dyDescent="0.55000000000000004">
      <c r="B36" s="51"/>
      <c r="C36" s="52"/>
      <c r="D36" s="52"/>
      <c r="E36" s="52"/>
      <c r="F36" s="52"/>
      <c r="G36" s="52"/>
      <c r="H36" s="52"/>
      <c r="I36" s="52"/>
      <c r="J36" s="52"/>
      <c r="K36" s="52"/>
      <c r="L36" s="52"/>
      <c r="M36" s="52"/>
      <c r="N36" s="52"/>
      <c r="O36" s="52"/>
      <c r="P36" s="52"/>
      <c r="Q36" s="52"/>
      <c r="R36" s="52"/>
      <c r="S36" s="52"/>
      <c r="T36" s="52"/>
      <c r="U36" s="52"/>
      <c r="V36" s="52"/>
      <c r="W36" s="52"/>
      <c r="X36" s="52"/>
      <c r="Y36" s="52"/>
      <c r="Z36" s="52"/>
      <c r="AA36" s="52"/>
      <c r="AB36" s="52"/>
      <c r="AC36" s="52"/>
      <c r="AD36" s="52"/>
      <c r="AE36" s="52"/>
      <c r="AF36" s="52"/>
      <c r="AG36" s="52"/>
      <c r="AH36" s="52"/>
      <c r="AI36" s="52"/>
      <c r="AJ36" s="52"/>
      <c r="AK36" s="52"/>
      <c r="AL36" s="52"/>
      <c r="AM36" s="52"/>
      <c r="AN36" s="52"/>
      <c r="AO36" s="52"/>
      <c r="AP36" s="52"/>
      <c r="AQ36" s="52"/>
      <c r="AR36" s="52"/>
      <c r="AS36" s="52"/>
      <c r="AT36" s="52"/>
      <c r="AU36" s="52"/>
      <c r="AV36" s="52"/>
      <c r="AW36" s="52"/>
      <c r="AX36" s="52"/>
      <c r="AY36" s="52"/>
      <c r="AZ36" s="52"/>
      <c r="BA36" s="52"/>
      <c r="BB36" s="52"/>
      <c r="BC36" s="52"/>
      <c r="BD36" s="52"/>
      <c r="BE36" s="53"/>
      <c r="BG36" s="173"/>
      <c r="BH36" s="33"/>
      <c r="BI36" s="191" t="str">
        <f>IF($BN$31=5,IF([1]銀行情報!$E$2="エラー：コードを確認してください","",[1]銀行情報!$E$2),"")</f>
        <v/>
      </c>
      <c r="BJ36" s="192"/>
      <c r="BK36" s="192"/>
      <c r="BL36" s="193"/>
      <c r="BM36" s="41"/>
      <c r="BN36" s="41"/>
      <c r="BO36" s="41"/>
      <c r="BP36" s="41">
        <v>2</v>
      </c>
      <c r="BQ36" s="175" t="str">
        <f>IF(AND($BN$30=2,$AA$15&lt;&gt;"",$AB$15&lt;&gt;"",$AC$15&lt;&gt;"",$AD$15&lt;&gt;"",$AE$15&lt;&gt;""),$AB$15&amp;$AC$15&amp;$BT36,"")</f>
        <v/>
      </c>
      <c r="BR36" s="176"/>
      <c r="BS36" s="177"/>
      <c r="BT36" s="41">
        <v>9</v>
      </c>
      <c r="BU36" s="33"/>
      <c r="BV36" s="42" t="str">
        <f t="shared" si="9"/>
        <v/>
      </c>
      <c r="BW36" s="42" t="str">
        <f t="shared" si="0"/>
        <v/>
      </c>
      <c r="BX36" s="42" t="str">
        <f t="shared" si="1"/>
        <v/>
      </c>
      <c r="BY36" s="41"/>
      <c r="BZ36" s="41"/>
      <c r="CA36" s="41"/>
      <c r="CB36" s="41"/>
      <c r="CC36" s="41"/>
      <c r="CD36" s="41"/>
      <c r="CE36" s="41"/>
      <c r="CF36" s="41"/>
      <c r="CG36" s="41"/>
      <c r="CH36" s="41">
        <v>2</v>
      </c>
      <c r="CI36" s="178" t="str">
        <f>IF($CF$30=2,"00000"&amp;$CA$30,"")</f>
        <v/>
      </c>
      <c r="CJ36" s="178"/>
      <c r="CK36" s="178"/>
      <c r="CL36" s="178"/>
      <c r="CM36" s="41"/>
      <c r="CN36" s="37" t="str">
        <f t="shared" si="2"/>
        <v/>
      </c>
      <c r="CO36" s="37" t="str">
        <f t="shared" si="3"/>
        <v/>
      </c>
      <c r="CP36" s="37" t="str">
        <f t="shared" si="4"/>
        <v/>
      </c>
      <c r="CQ36" s="37" t="str">
        <f t="shared" si="5"/>
        <v/>
      </c>
      <c r="CR36" s="37" t="str">
        <f t="shared" si="6"/>
        <v/>
      </c>
      <c r="CS36" s="37" t="str">
        <f t="shared" si="7"/>
        <v/>
      </c>
      <c r="CT36" s="37" t="str">
        <f t="shared" si="8"/>
        <v/>
      </c>
      <c r="CU36" s="41"/>
      <c r="CV36" s="41"/>
      <c r="CW36" s="6"/>
      <c r="CX36" s="205"/>
      <c r="CY36" s="206"/>
      <c r="CZ36" s="206"/>
      <c r="DA36" s="206"/>
      <c r="DB36" s="206"/>
      <c r="DC36" s="206"/>
      <c r="DD36" s="209"/>
      <c r="DE36" s="210"/>
      <c r="DF36" s="214"/>
      <c r="DG36" s="202"/>
      <c r="DH36" s="202"/>
      <c r="DI36" s="202"/>
      <c r="DJ36" s="202"/>
      <c r="DK36" s="202"/>
      <c r="DL36" s="202"/>
      <c r="DM36" s="202"/>
      <c r="DN36" s="202"/>
      <c r="DO36" s="202"/>
      <c r="DP36" s="202"/>
      <c r="DQ36" s="202"/>
      <c r="DR36" s="202"/>
      <c r="DS36" s="202"/>
      <c r="DT36" s="202"/>
      <c r="DU36" s="202"/>
      <c r="DV36" s="202"/>
      <c r="DW36" s="202"/>
      <c r="DX36" s="202"/>
      <c r="DY36" s="202"/>
      <c r="DZ36" s="202"/>
      <c r="EA36" s="202"/>
      <c r="EB36" s="202"/>
      <c r="EC36" s="202"/>
      <c r="ED36" s="202"/>
      <c r="EE36" s="202"/>
      <c r="EF36" s="202"/>
      <c r="EG36" s="202"/>
      <c r="EH36" s="202"/>
      <c r="EI36" s="204"/>
      <c r="EK36" s="38"/>
    </row>
    <row r="37" spans="2:141" ht="14.15" customHeight="1" x14ac:dyDescent="0.55000000000000004">
      <c r="B37" s="51"/>
      <c r="C37" s="54" t="s">
        <v>51</v>
      </c>
      <c r="D37" s="52"/>
      <c r="E37" s="52"/>
      <c r="F37" s="52"/>
      <c r="G37" s="52"/>
      <c r="H37" s="52"/>
      <c r="I37" s="52"/>
      <c r="J37" s="52"/>
      <c r="K37" s="52"/>
      <c r="L37" s="52"/>
      <c r="M37" s="52"/>
      <c r="N37" s="52"/>
      <c r="O37" s="52"/>
      <c r="P37" s="52"/>
      <c r="Q37" s="52"/>
      <c r="R37" s="52"/>
      <c r="S37" s="52"/>
      <c r="T37" s="52"/>
      <c r="U37" s="52"/>
      <c r="V37" s="52"/>
      <c r="W37" s="52"/>
      <c r="X37" s="52"/>
      <c r="Y37" s="52"/>
      <c r="Z37" s="52"/>
      <c r="AA37" s="52"/>
      <c r="AB37" s="52"/>
      <c r="AC37" s="52"/>
      <c r="AD37" s="52"/>
      <c r="AE37" s="52"/>
      <c r="AF37" s="52"/>
      <c r="AG37" s="52"/>
      <c r="AH37" s="52"/>
      <c r="AI37" s="52"/>
      <c r="AJ37" s="52"/>
      <c r="AK37" s="52"/>
      <c r="AL37" s="52"/>
      <c r="AM37" s="52"/>
      <c r="AN37" s="52"/>
      <c r="AO37" s="52"/>
      <c r="AP37" s="52"/>
      <c r="AQ37" s="52"/>
      <c r="AR37" s="52"/>
      <c r="AS37" s="52"/>
      <c r="AT37" s="52"/>
      <c r="AU37" s="52"/>
      <c r="AV37" s="52"/>
      <c r="AW37" s="52"/>
      <c r="AX37" s="52"/>
      <c r="AY37" s="52"/>
      <c r="AZ37" s="52"/>
      <c r="BA37" s="52"/>
      <c r="BB37" s="52"/>
      <c r="BC37" s="52"/>
      <c r="BD37" s="52"/>
      <c r="BE37" s="53"/>
      <c r="BG37" s="173"/>
      <c r="BH37" s="33"/>
      <c r="BI37" s="39"/>
      <c r="BJ37" s="44"/>
      <c r="BK37" s="44"/>
      <c r="BL37" s="44"/>
      <c r="BM37" s="41"/>
      <c r="BN37" s="41"/>
      <c r="BO37" s="41"/>
      <c r="BP37" s="41">
        <v>1</v>
      </c>
      <c r="BQ37" s="175" t="str">
        <f>IF(AND($BN$30=1,$AA$15&lt;&gt;"",$AB$15&lt;&gt;"",$AC$15&lt;&gt;"",$AD$15&lt;&gt;"",$AE$15&lt;&gt;""),$AB$15&amp;$AC$15&amp;$BT37,"")</f>
        <v/>
      </c>
      <c r="BR37" s="176"/>
      <c r="BS37" s="177"/>
      <c r="BT37" s="41">
        <v>9</v>
      </c>
      <c r="BU37" s="33"/>
      <c r="BV37" s="42" t="str">
        <f t="shared" si="9"/>
        <v/>
      </c>
      <c r="BW37" s="42" t="str">
        <f t="shared" si="0"/>
        <v/>
      </c>
      <c r="BX37" s="42" t="str">
        <f t="shared" si="1"/>
        <v/>
      </c>
      <c r="BY37" s="41"/>
      <c r="BZ37" s="41"/>
      <c r="CA37" s="41"/>
      <c r="CB37" s="41"/>
      <c r="CC37" s="41"/>
      <c r="CD37" s="41"/>
      <c r="CE37" s="41"/>
      <c r="CF37" s="41"/>
      <c r="CG37" s="41"/>
      <c r="CH37" s="41">
        <v>1</v>
      </c>
      <c r="CI37" s="178" t="str">
        <f>IF($CF$30=1,"000000"&amp;$CA$30,"")</f>
        <v/>
      </c>
      <c r="CJ37" s="178"/>
      <c r="CK37" s="178"/>
      <c r="CL37" s="178"/>
      <c r="CM37" s="41"/>
      <c r="CN37" s="37" t="str">
        <f t="shared" si="2"/>
        <v/>
      </c>
      <c r="CO37" s="37" t="str">
        <f t="shared" si="3"/>
        <v/>
      </c>
      <c r="CP37" s="37" t="str">
        <f t="shared" si="4"/>
        <v/>
      </c>
      <c r="CQ37" s="37" t="str">
        <f t="shared" si="5"/>
        <v/>
      </c>
      <c r="CR37" s="37" t="str">
        <f t="shared" si="6"/>
        <v/>
      </c>
      <c r="CS37" s="37" t="str">
        <f t="shared" si="7"/>
        <v/>
      </c>
      <c r="CT37" s="37" t="str">
        <f t="shared" si="8"/>
        <v/>
      </c>
      <c r="CU37" s="41"/>
      <c r="CV37" s="41"/>
      <c r="CW37" s="6"/>
      <c r="CX37" s="205"/>
      <c r="CY37" s="206"/>
      <c r="CZ37" s="206"/>
      <c r="DA37" s="206"/>
      <c r="DB37" s="206"/>
      <c r="DC37" s="206"/>
      <c r="DD37" s="209"/>
      <c r="DE37" s="210"/>
      <c r="DF37" s="214" t="str">
        <f>MID(名義漢字,16,1)</f>
        <v>ス</v>
      </c>
      <c r="DG37" s="202"/>
      <c r="DH37" s="202" t="str">
        <f>MID(名義漢字,17,1)</f>
        <v>キ</v>
      </c>
      <c r="DI37" s="202"/>
      <c r="DJ37" s="202" t="str">
        <f>MID(名義漢字,18,1)</f>
        <v>ャ</v>
      </c>
      <c r="DK37" s="202"/>
      <c r="DL37" s="202" t="str">
        <f>MID(名義漢字,19,1)</f>
        <v>ン</v>
      </c>
      <c r="DM37" s="202"/>
      <c r="DN37" s="202" t="str">
        <f>MID(名義漢字,20,1)</f>
        <v xml:space="preserve"> </v>
      </c>
      <c r="DO37" s="202"/>
      <c r="DP37" s="202" t="str">
        <f>MID(名義漢字,21,1)</f>
        <v>太</v>
      </c>
      <c r="DQ37" s="202"/>
      <c r="DR37" s="202" t="str">
        <f>MID(名義漢字,22,1)</f>
        <v>郎</v>
      </c>
      <c r="DS37" s="202"/>
      <c r="DT37" s="202" t="str">
        <f>MID(名義漢字,23,1)</f>
        <v/>
      </c>
      <c r="DU37" s="202"/>
      <c r="DV37" s="202" t="str">
        <f>MID(名義漢字,24,1)</f>
        <v/>
      </c>
      <c r="DW37" s="202"/>
      <c r="DX37" s="202" t="str">
        <f>MID(名義漢字,25,1)</f>
        <v/>
      </c>
      <c r="DY37" s="202"/>
      <c r="DZ37" s="202" t="str">
        <f>MID(名義漢字,26,1)</f>
        <v/>
      </c>
      <c r="EA37" s="202"/>
      <c r="EB37" s="202" t="str">
        <f>MID(名義漢字,27,1)</f>
        <v/>
      </c>
      <c r="EC37" s="202"/>
      <c r="ED37" s="202" t="str">
        <f>MID(名義漢字,28,1)</f>
        <v/>
      </c>
      <c r="EE37" s="202"/>
      <c r="EF37" s="202" t="str">
        <f>MID(名義漢字,29,1)</f>
        <v/>
      </c>
      <c r="EG37" s="202"/>
      <c r="EH37" s="202" t="str">
        <f>MID(名義漢字,30,1)</f>
        <v/>
      </c>
      <c r="EI37" s="204"/>
    </row>
    <row r="38" spans="2:141" ht="14.15" customHeight="1" x14ac:dyDescent="0.55000000000000004">
      <c r="B38" s="51"/>
      <c r="C38" s="52"/>
      <c r="D38" s="52"/>
      <c r="E38" s="52"/>
      <c r="F38" s="52"/>
      <c r="G38" s="52"/>
      <c r="H38" s="52"/>
      <c r="I38" s="52"/>
      <c r="J38" s="52"/>
      <c r="K38" s="52"/>
      <c r="L38" s="52"/>
      <c r="M38" s="52"/>
      <c r="N38" s="52"/>
      <c r="O38" s="52"/>
      <c r="P38" s="52"/>
      <c r="Q38" s="52"/>
      <c r="R38" s="52"/>
      <c r="S38" s="52"/>
      <c r="T38" s="52"/>
      <c r="U38" s="52"/>
      <c r="V38" s="52"/>
      <c r="W38" s="52"/>
      <c r="X38" s="52"/>
      <c r="Y38" s="52"/>
      <c r="Z38" s="52"/>
      <c r="AA38" s="52" t="s">
        <v>52</v>
      </c>
      <c r="AB38" s="52"/>
      <c r="AC38" s="52"/>
      <c r="AD38" s="52"/>
      <c r="AE38" s="52"/>
      <c r="AF38" s="52"/>
      <c r="AG38" s="52"/>
      <c r="AH38" s="52"/>
      <c r="AI38" s="52"/>
      <c r="AJ38" s="52"/>
      <c r="AK38" s="52"/>
      <c r="AL38" s="52"/>
      <c r="AM38" s="52"/>
      <c r="AN38" s="52"/>
      <c r="AO38" s="52"/>
      <c r="AP38" s="52"/>
      <c r="AQ38" s="52"/>
      <c r="AR38" s="52"/>
      <c r="AS38" s="52"/>
      <c r="AT38" s="52"/>
      <c r="AU38" s="52"/>
      <c r="AV38" s="52"/>
      <c r="AW38" s="52"/>
      <c r="AX38" s="52"/>
      <c r="AY38" s="52"/>
      <c r="AZ38" s="52"/>
      <c r="BA38" s="52"/>
      <c r="BB38" s="52"/>
      <c r="BC38" s="52"/>
      <c r="BD38" s="52"/>
      <c r="BE38" s="53"/>
      <c r="BG38" s="33"/>
      <c r="BH38" s="33"/>
      <c r="BI38" s="39"/>
      <c r="BJ38" s="44" t="s">
        <v>37</v>
      </c>
      <c r="BK38" s="44"/>
      <c r="BL38" s="44"/>
      <c r="BM38" s="33"/>
      <c r="BN38" s="33"/>
      <c r="BO38" s="33"/>
      <c r="BP38" s="33"/>
      <c r="BQ38" s="33"/>
      <c r="BR38" s="33"/>
      <c r="BS38" s="33"/>
      <c r="BT38" s="33"/>
      <c r="BU38" s="33"/>
      <c r="BV38" s="33"/>
      <c r="BW38" s="33"/>
      <c r="BX38" s="33"/>
      <c r="BY38" s="33"/>
      <c r="BZ38" s="33"/>
      <c r="CA38" s="33"/>
      <c r="CB38" s="33"/>
      <c r="CC38" s="33"/>
      <c r="CD38" s="33"/>
      <c r="CE38" s="33"/>
      <c r="CF38" s="33"/>
      <c r="CG38" s="33"/>
      <c r="CH38" s="33"/>
      <c r="CI38" s="33"/>
      <c r="CJ38" s="33"/>
      <c r="CK38" s="33"/>
      <c r="CL38" s="33"/>
      <c r="CM38" s="33"/>
      <c r="CN38" s="33"/>
      <c r="CO38" s="33"/>
      <c r="CP38" s="33"/>
      <c r="CQ38" s="33"/>
      <c r="CR38" s="33"/>
      <c r="CS38" s="33"/>
      <c r="CT38" s="33"/>
      <c r="CU38" s="33"/>
      <c r="CV38" s="33"/>
      <c r="CW38" s="6"/>
      <c r="CX38" s="205"/>
      <c r="CY38" s="206"/>
      <c r="CZ38" s="206"/>
      <c r="DA38" s="206"/>
      <c r="DB38" s="206"/>
      <c r="DC38" s="206"/>
      <c r="DD38" s="211"/>
      <c r="DE38" s="212"/>
      <c r="DF38" s="217"/>
      <c r="DG38" s="215"/>
      <c r="DH38" s="215"/>
      <c r="DI38" s="215"/>
      <c r="DJ38" s="215"/>
      <c r="DK38" s="215"/>
      <c r="DL38" s="215"/>
      <c r="DM38" s="215"/>
      <c r="DN38" s="215"/>
      <c r="DO38" s="215"/>
      <c r="DP38" s="215"/>
      <c r="DQ38" s="215"/>
      <c r="DR38" s="215"/>
      <c r="DS38" s="215"/>
      <c r="DT38" s="215"/>
      <c r="DU38" s="215"/>
      <c r="DV38" s="215"/>
      <c r="DW38" s="215"/>
      <c r="DX38" s="215"/>
      <c r="DY38" s="215"/>
      <c r="DZ38" s="215"/>
      <c r="EA38" s="215"/>
      <c r="EB38" s="215"/>
      <c r="EC38" s="215"/>
      <c r="ED38" s="215"/>
      <c r="EE38" s="215"/>
      <c r="EF38" s="215"/>
      <c r="EG38" s="215"/>
      <c r="EH38" s="215"/>
      <c r="EI38" s="216"/>
    </row>
    <row r="39" spans="2:141" ht="14.15" customHeight="1" x14ac:dyDescent="0.55000000000000004">
      <c r="B39" s="51"/>
      <c r="C39" s="52" t="s">
        <v>53</v>
      </c>
      <c r="D39" s="52"/>
      <c r="E39" s="52"/>
      <c r="F39" s="52"/>
      <c r="G39" s="52"/>
      <c r="H39" s="52"/>
      <c r="I39" s="52"/>
      <c r="J39" s="52"/>
      <c r="K39" s="52"/>
      <c r="L39" s="52"/>
      <c r="M39" s="52"/>
      <c r="N39" s="52"/>
      <c r="O39" s="52"/>
      <c r="P39" s="52"/>
      <c r="Q39" s="52"/>
      <c r="R39" s="52"/>
      <c r="S39" s="52"/>
      <c r="T39" s="52"/>
      <c r="U39" s="52"/>
      <c r="V39" s="52"/>
      <c r="W39" s="52"/>
      <c r="X39" s="52"/>
      <c r="Y39" s="52"/>
      <c r="Z39" s="52"/>
      <c r="AA39" s="52"/>
      <c r="AB39" s="52"/>
      <c r="AC39" s="52"/>
      <c r="AD39" s="52"/>
      <c r="AE39" s="52"/>
      <c r="AF39" s="52"/>
      <c r="AG39" s="52"/>
      <c r="AH39" s="52"/>
      <c r="AI39" s="52"/>
      <c r="AJ39" s="52"/>
      <c r="AK39" s="52"/>
      <c r="AL39" s="52"/>
      <c r="AM39" s="52"/>
      <c r="AN39" s="52"/>
      <c r="AO39" s="52"/>
      <c r="AP39" s="52"/>
      <c r="AQ39" s="52"/>
      <c r="AR39" s="52"/>
      <c r="AS39" s="52"/>
      <c r="AT39" s="52"/>
      <c r="AU39" s="52"/>
      <c r="AV39" s="52"/>
      <c r="AW39" s="52"/>
      <c r="AX39" s="52"/>
      <c r="AY39" s="52"/>
      <c r="AZ39" s="52"/>
      <c r="BA39" s="52"/>
      <c r="BB39" s="52"/>
      <c r="BC39" s="52"/>
      <c r="BD39" s="52"/>
      <c r="BE39" s="53"/>
      <c r="BG39" s="33"/>
      <c r="BH39" s="33"/>
      <c r="BI39" s="178" t="str">
        <f>IF($CF$30=8,$CI$30,IF($CF$30=7,$CI$31,IF($CF$30=6,$CI$32,IF($CF$30=5,$CI$33,IF($CF$30=4,$CI$34,IF(CF30=3,$CI$35,IF($CF$30=2,$CI$36,IF($CF$30=1,$CI$37,""))))))))</f>
        <v>0123456</v>
      </c>
      <c r="BJ39" s="178"/>
      <c r="BK39" s="178"/>
      <c r="BL39" s="178"/>
      <c r="BM39" s="33"/>
      <c r="BN39" s="33"/>
      <c r="BO39" s="33"/>
      <c r="BP39" s="33"/>
      <c r="BQ39" s="191" t="str">
        <f>IF($BN$30=8,$BQ$30,IF($BN$30=7,$BQ$31,IF($BN$30=6,$BQ$32,IF($BN$30=5,$BQ$33,IF($BN$30=4,$BQ$34,IF(BN30=3,$BQ$35,IF($BN$30=2,$BQ$36,IF($BN$30=1,$BQ$37,""))))))))</f>
        <v>128</v>
      </c>
      <c r="BR39" s="192"/>
      <c r="BS39" s="193"/>
      <c r="BT39" s="33"/>
      <c r="BU39" s="33"/>
      <c r="BV39" s="33"/>
      <c r="BW39" s="33"/>
      <c r="BX39" s="33"/>
      <c r="BY39" s="33"/>
      <c r="BZ39" s="33"/>
      <c r="CA39" s="33"/>
      <c r="CB39" s="33"/>
      <c r="CC39" s="33"/>
      <c r="CD39" s="33"/>
      <c r="CE39" s="33"/>
      <c r="CF39" s="33"/>
      <c r="CG39" s="33"/>
      <c r="CH39" s="33"/>
      <c r="CI39" s="33"/>
      <c r="CJ39" s="33"/>
      <c r="CK39" s="33"/>
      <c r="CL39" s="33"/>
      <c r="CM39" s="33"/>
      <c r="CN39" s="33"/>
      <c r="CO39" s="33"/>
      <c r="CP39" s="33"/>
      <c r="CQ39" s="33"/>
      <c r="CR39" s="33"/>
      <c r="CS39" s="33"/>
      <c r="CT39" s="33"/>
      <c r="CU39" s="33"/>
      <c r="CV39" s="33"/>
      <c r="CW39" s="6"/>
      <c r="CX39" s="205"/>
      <c r="CY39" s="206"/>
      <c r="CZ39" s="206"/>
      <c r="DA39" s="206"/>
      <c r="DB39" s="206"/>
      <c r="DC39" s="206"/>
      <c r="DD39" s="209" t="s">
        <v>54</v>
      </c>
      <c r="DE39" s="210"/>
      <c r="DF39" s="213" t="str">
        <f>MID(名義カナ,1,1)</f>
        <v>ｶ</v>
      </c>
      <c r="DG39" s="201"/>
      <c r="DH39" s="201" t="str">
        <f>MID(名義カナ,2,1)</f>
        <v>)</v>
      </c>
      <c r="DI39" s="201"/>
      <c r="DJ39" s="201" t="str">
        <f>MID(名義カナ,3,1)</f>
        <v>ﾌ</v>
      </c>
      <c r="DK39" s="201"/>
      <c r="DL39" s="201" t="str">
        <f>MID(名義カナ,4,1)</f>
        <v>ﾘ</v>
      </c>
      <c r="DM39" s="201"/>
      <c r="DN39" s="201" t="str">
        <f>MID(名義カナ,5,1)</f>
        <v>ｺ</v>
      </c>
      <c r="DO39" s="201"/>
      <c r="DP39" s="201" t="str">
        <f>MID(名義カナ,6,1)</f>
        <v>ﾐ</v>
      </c>
      <c r="DQ39" s="201"/>
      <c r="DR39" s="201" t="str">
        <f>MID(名義カナ,7,1)</f>
        <v>ｼ</v>
      </c>
      <c r="DS39" s="201"/>
      <c r="DT39" s="201" t="str">
        <f>MID(名義カナ,8,1)</f>
        <v>ﾖ</v>
      </c>
      <c r="DU39" s="201"/>
      <c r="DV39" s="201" t="str">
        <f>MID(名義カナ,9,1)</f>
        <v>ｳ</v>
      </c>
      <c r="DW39" s="201"/>
      <c r="DX39" s="201" t="str">
        <f>MID(名義カナ,10,1)</f>
        <v>ｼ</v>
      </c>
      <c r="DY39" s="201"/>
      <c r="DZ39" s="201" t="str">
        <f>MID(名義カナ,11,1)</f>
        <v>ﾞ</v>
      </c>
      <c r="EA39" s="201"/>
      <c r="EB39" s="201" t="str">
        <f>MID(名義カナ,12,1)</f>
        <v/>
      </c>
      <c r="EC39" s="201"/>
      <c r="ED39" s="201" t="str">
        <f>MID(名義カナ,13,1)</f>
        <v/>
      </c>
      <c r="EE39" s="201"/>
      <c r="EF39" s="201" t="str">
        <f>MID(名義カナ,14,1)</f>
        <v/>
      </c>
      <c r="EG39" s="201"/>
      <c r="EH39" s="201" t="str">
        <f>MID(名義カナ,15,1)</f>
        <v/>
      </c>
      <c r="EI39" s="203"/>
    </row>
    <row r="40" spans="2:141" ht="14.15" customHeight="1" x14ac:dyDescent="0.55000000000000004">
      <c r="B40" s="51"/>
      <c r="C40" s="218" t="s">
        <v>55</v>
      </c>
      <c r="D40" s="219"/>
      <c r="E40" s="220"/>
      <c r="F40" s="221" t="s">
        <v>56</v>
      </c>
      <c r="G40" s="222"/>
      <c r="H40" s="222"/>
      <c r="I40" s="222"/>
      <c r="J40" s="222"/>
      <c r="K40" s="222"/>
      <c r="L40" s="222"/>
      <c r="M40" s="222"/>
      <c r="N40" s="222"/>
      <c r="O40" s="223"/>
      <c r="P40" s="52"/>
      <c r="Q40" s="52"/>
      <c r="R40" s="52"/>
      <c r="S40" s="52"/>
      <c r="T40" s="52"/>
      <c r="U40" s="52"/>
      <c r="V40" s="52"/>
      <c r="W40" s="52"/>
      <c r="X40" s="52"/>
      <c r="Y40" s="52"/>
      <c r="Z40" s="52"/>
      <c r="AA40" s="52"/>
      <c r="AB40" s="52"/>
      <c r="AC40" s="52"/>
      <c r="AD40" s="52"/>
      <c r="AE40" s="52"/>
      <c r="AF40" s="52"/>
      <c r="AG40" s="52"/>
      <c r="AH40" s="52"/>
      <c r="AI40" s="52"/>
      <c r="AJ40" s="52"/>
      <c r="AK40" s="52"/>
      <c r="AL40" s="52"/>
      <c r="AM40" s="52"/>
      <c r="AN40" s="52"/>
      <c r="AO40" s="52"/>
      <c r="AP40" s="52"/>
      <c r="AQ40" s="52"/>
      <c r="AR40" s="52"/>
      <c r="AS40" s="52"/>
      <c r="AT40" s="52"/>
      <c r="AU40" s="52"/>
      <c r="AV40" s="52"/>
      <c r="AW40" s="52"/>
      <c r="AX40" s="52"/>
      <c r="AY40" s="52"/>
      <c r="AZ40" s="52"/>
      <c r="BA40" s="52"/>
      <c r="BB40" s="52"/>
      <c r="BC40" s="52"/>
      <c r="BD40" s="52"/>
      <c r="BE40" s="53"/>
      <c r="CW40" s="6"/>
      <c r="CX40" s="205"/>
      <c r="CY40" s="206"/>
      <c r="CZ40" s="206"/>
      <c r="DA40" s="206"/>
      <c r="DB40" s="206"/>
      <c r="DC40" s="206"/>
      <c r="DD40" s="209"/>
      <c r="DE40" s="210"/>
      <c r="DF40" s="214"/>
      <c r="DG40" s="202"/>
      <c r="DH40" s="202"/>
      <c r="DI40" s="202"/>
      <c r="DJ40" s="202"/>
      <c r="DK40" s="202"/>
      <c r="DL40" s="202"/>
      <c r="DM40" s="202"/>
      <c r="DN40" s="202"/>
      <c r="DO40" s="202"/>
      <c r="DP40" s="202"/>
      <c r="DQ40" s="202"/>
      <c r="DR40" s="202"/>
      <c r="DS40" s="202"/>
      <c r="DT40" s="202"/>
      <c r="DU40" s="202"/>
      <c r="DV40" s="202"/>
      <c r="DW40" s="202"/>
      <c r="DX40" s="202"/>
      <c r="DY40" s="202"/>
      <c r="DZ40" s="202"/>
      <c r="EA40" s="202"/>
      <c r="EB40" s="202"/>
      <c r="EC40" s="202"/>
      <c r="ED40" s="202"/>
      <c r="EE40" s="202"/>
      <c r="EF40" s="202"/>
      <c r="EG40" s="202"/>
      <c r="EH40" s="202"/>
      <c r="EI40" s="204"/>
    </row>
    <row r="41" spans="2:141" ht="14.15" customHeight="1" x14ac:dyDescent="0.55000000000000004">
      <c r="B41" s="51"/>
      <c r="C41" s="187"/>
      <c r="D41" s="188"/>
      <c r="E41" s="189"/>
      <c r="F41" s="224"/>
      <c r="G41" s="225"/>
      <c r="H41" s="225"/>
      <c r="I41" s="225"/>
      <c r="J41" s="225"/>
      <c r="K41" s="225"/>
      <c r="L41" s="225"/>
      <c r="M41" s="225"/>
      <c r="N41" s="225"/>
      <c r="O41" s="226"/>
      <c r="P41" s="52"/>
      <c r="Q41" s="52"/>
      <c r="R41" s="52"/>
      <c r="S41" s="52"/>
      <c r="T41" s="52"/>
      <c r="U41" s="52"/>
      <c r="V41" s="52"/>
      <c r="W41" s="52"/>
      <c r="X41" s="52"/>
      <c r="Y41" s="52"/>
      <c r="Z41" s="52"/>
      <c r="AA41" s="52"/>
      <c r="AB41" s="52"/>
      <c r="AC41" s="52"/>
      <c r="AD41" s="52"/>
      <c r="AE41" s="52"/>
      <c r="AF41" s="52"/>
      <c r="AG41" s="52"/>
      <c r="AH41" s="52"/>
      <c r="AI41" s="52"/>
      <c r="AJ41" s="52"/>
      <c r="AK41" s="52"/>
      <c r="AL41" s="52"/>
      <c r="AM41" s="52"/>
      <c r="AN41" s="52"/>
      <c r="AO41" s="52"/>
      <c r="AP41" s="52"/>
      <c r="AQ41" s="52"/>
      <c r="AR41" s="52"/>
      <c r="AS41" s="52"/>
      <c r="AT41" s="52"/>
      <c r="AU41" s="52"/>
      <c r="AV41" s="52"/>
      <c r="AW41" s="52"/>
      <c r="AX41" s="52"/>
      <c r="AY41" s="52"/>
      <c r="AZ41" s="52"/>
      <c r="BA41" s="52"/>
      <c r="BB41" s="52"/>
      <c r="BC41" s="52"/>
      <c r="BD41" s="52"/>
      <c r="BE41" s="53"/>
      <c r="CW41" s="6"/>
      <c r="CX41" s="205"/>
      <c r="CY41" s="206"/>
      <c r="CZ41" s="206"/>
      <c r="DA41" s="206"/>
      <c r="DB41" s="206"/>
      <c r="DC41" s="206"/>
      <c r="DD41" s="209"/>
      <c r="DE41" s="210"/>
      <c r="DF41" s="214" t="str">
        <f>MID(名義カナ,16,1)</f>
        <v/>
      </c>
      <c r="DG41" s="202"/>
      <c r="DH41" s="202" t="str">
        <f>MID(名義カナ,17,1)</f>
        <v/>
      </c>
      <c r="DI41" s="202"/>
      <c r="DJ41" s="202" t="str">
        <f>MID(名義カナ,18,1)</f>
        <v/>
      </c>
      <c r="DK41" s="202"/>
      <c r="DL41" s="202" t="str">
        <f>MID(名義カナ,19,1)</f>
        <v/>
      </c>
      <c r="DM41" s="202"/>
      <c r="DN41" s="202" t="str">
        <f>MID(名義カナ,20,1)</f>
        <v/>
      </c>
      <c r="DO41" s="202"/>
      <c r="DP41" s="202" t="str">
        <f>MID(名義カナ,21,1)</f>
        <v/>
      </c>
      <c r="DQ41" s="202"/>
      <c r="DR41" s="202" t="str">
        <f>MID(名義カナ,22,1)</f>
        <v/>
      </c>
      <c r="DS41" s="202"/>
      <c r="DT41" s="202" t="str">
        <f>MID(名義カナ,23,1)</f>
        <v/>
      </c>
      <c r="DU41" s="202"/>
      <c r="DV41" s="202" t="str">
        <f>MID(名義カナ,24,1)</f>
        <v/>
      </c>
      <c r="DW41" s="202"/>
      <c r="DX41" s="202" t="str">
        <f>MID(名義カナ,25,1)</f>
        <v/>
      </c>
      <c r="DY41" s="202"/>
      <c r="DZ41" s="202" t="str">
        <f>MID(名義カナ,26,1)</f>
        <v/>
      </c>
      <c r="EA41" s="202"/>
      <c r="EB41" s="202" t="str">
        <f>MID(名義カナ,27,1)</f>
        <v/>
      </c>
      <c r="EC41" s="202"/>
      <c r="ED41" s="202" t="str">
        <f>MID(名義カナ,28,1)</f>
        <v/>
      </c>
      <c r="EE41" s="202"/>
      <c r="EF41" s="202" t="str">
        <f>MID(名義カナ,29,1)</f>
        <v/>
      </c>
      <c r="EG41" s="202"/>
      <c r="EH41" s="202" t="str">
        <f>MID(名義カナ,30,1)</f>
        <v/>
      </c>
      <c r="EI41" s="204"/>
    </row>
    <row r="42" spans="2:141" ht="14.15" customHeight="1" x14ac:dyDescent="0.55000000000000004">
      <c r="B42" s="51"/>
      <c r="C42" s="218" t="s">
        <v>57</v>
      </c>
      <c r="D42" s="219"/>
      <c r="E42" s="220"/>
      <c r="F42" s="221" t="s">
        <v>58</v>
      </c>
      <c r="G42" s="222"/>
      <c r="H42" s="222"/>
      <c r="I42" s="222"/>
      <c r="J42" s="222"/>
      <c r="K42" s="222"/>
      <c r="L42" s="222"/>
      <c r="M42" s="222"/>
      <c r="N42" s="222"/>
      <c r="O42" s="223"/>
      <c r="P42" s="52"/>
      <c r="Q42" s="52"/>
      <c r="R42" s="52"/>
      <c r="S42" s="52"/>
      <c r="T42" s="52"/>
      <c r="U42" s="52"/>
      <c r="V42" s="52"/>
      <c r="W42" s="52"/>
      <c r="X42" s="52"/>
      <c r="Y42" s="52"/>
      <c r="Z42" s="52"/>
      <c r="AA42" s="52"/>
      <c r="AB42" s="52"/>
      <c r="AC42" s="52"/>
      <c r="AD42" s="52"/>
      <c r="AE42" s="52"/>
      <c r="AF42" s="52"/>
      <c r="AG42" s="52"/>
      <c r="AH42" s="52"/>
      <c r="AI42" s="52"/>
      <c r="AJ42" s="52"/>
      <c r="AK42" s="52"/>
      <c r="AL42" s="52"/>
      <c r="AM42" s="52"/>
      <c r="AN42" s="52"/>
      <c r="AO42" s="52"/>
      <c r="AP42" s="52"/>
      <c r="AQ42" s="52"/>
      <c r="AR42" s="52"/>
      <c r="AS42" s="52"/>
      <c r="AT42" s="52"/>
      <c r="AU42" s="52"/>
      <c r="AV42" s="52"/>
      <c r="AW42" s="52"/>
      <c r="AX42" s="52"/>
      <c r="AY42" s="52"/>
      <c r="AZ42" s="52"/>
      <c r="BA42" s="52"/>
      <c r="BB42" s="52"/>
      <c r="BC42" s="52"/>
      <c r="BD42" s="52"/>
      <c r="BE42" s="53"/>
      <c r="CW42" s="6"/>
      <c r="CX42" s="205"/>
      <c r="CY42" s="206"/>
      <c r="CZ42" s="206"/>
      <c r="DA42" s="206"/>
      <c r="DB42" s="206"/>
      <c r="DC42" s="206"/>
      <c r="DD42" s="211"/>
      <c r="DE42" s="212"/>
      <c r="DF42" s="217"/>
      <c r="DG42" s="215"/>
      <c r="DH42" s="215"/>
      <c r="DI42" s="215"/>
      <c r="DJ42" s="215"/>
      <c r="DK42" s="215"/>
      <c r="DL42" s="215"/>
      <c r="DM42" s="215"/>
      <c r="DN42" s="215"/>
      <c r="DO42" s="215"/>
      <c r="DP42" s="215"/>
      <c r="DQ42" s="215"/>
      <c r="DR42" s="215"/>
      <c r="DS42" s="215"/>
      <c r="DT42" s="215"/>
      <c r="DU42" s="215"/>
      <c r="DV42" s="215"/>
      <c r="DW42" s="215"/>
      <c r="DX42" s="215"/>
      <c r="DY42" s="215"/>
      <c r="DZ42" s="215"/>
      <c r="EA42" s="215"/>
      <c r="EB42" s="215"/>
      <c r="EC42" s="215"/>
      <c r="ED42" s="215"/>
      <c r="EE42" s="215"/>
      <c r="EF42" s="215"/>
      <c r="EG42" s="215"/>
      <c r="EH42" s="215"/>
      <c r="EI42" s="216"/>
    </row>
    <row r="43" spans="2:141" ht="14.15" customHeight="1" x14ac:dyDescent="0.55000000000000004">
      <c r="B43" s="51"/>
      <c r="C43" s="187"/>
      <c r="D43" s="188"/>
      <c r="E43" s="189"/>
      <c r="F43" s="224"/>
      <c r="G43" s="225"/>
      <c r="H43" s="225"/>
      <c r="I43" s="225"/>
      <c r="J43" s="225"/>
      <c r="K43" s="225"/>
      <c r="L43" s="225"/>
      <c r="M43" s="225"/>
      <c r="N43" s="225"/>
      <c r="O43" s="226"/>
      <c r="P43" s="52"/>
      <c r="Q43" s="52"/>
      <c r="R43" s="52"/>
      <c r="S43" s="52"/>
      <c r="T43" s="52"/>
      <c r="U43" s="52"/>
      <c r="V43" s="52"/>
      <c r="W43" s="52"/>
      <c r="X43" s="52"/>
      <c r="Y43" s="52"/>
      <c r="Z43" s="52"/>
      <c r="AA43" s="52"/>
      <c r="AB43" s="52"/>
      <c r="AC43" s="52"/>
      <c r="AD43" s="52"/>
      <c r="AE43" s="52"/>
      <c r="AF43" s="52"/>
      <c r="AG43" s="52"/>
      <c r="AH43" s="52"/>
      <c r="AI43" s="52"/>
      <c r="AJ43" s="52"/>
      <c r="AK43" s="52"/>
      <c r="AL43" s="52"/>
      <c r="AM43" s="52"/>
      <c r="AN43" s="52"/>
      <c r="AO43" s="52"/>
      <c r="AP43" s="52"/>
      <c r="AQ43" s="52"/>
      <c r="AR43" s="52"/>
      <c r="AS43" s="52"/>
      <c r="AT43" s="52"/>
      <c r="AU43" s="52"/>
      <c r="AV43" s="52"/>
      <c r="AW43" s="52"/>
      <c r="AX43" s="52"/>
      <c r="AY43" s="52"/>
      <c r="AZ43" s="52"/>
      <c r="BA43" s="52"/>
      <c r="BB43" s="52"/>
      <c r="BC43" s="52"/>
      <c r="BD43" s="52"/>
      <c r="BE43" s="53"/>
      <c r="CW43" s="6"/>
      <c r="CX43" s="227" t="s">
        <v>59</v>
      </c>
      <c r="CY43" s="228"/>
      <c r="CZ43" s="228"/>
      <c r="DA43" s="228"/>
      <c r="DB43" s="228"/>
      <c r="DC43" s="208"/>
      <c r="DD43" s="55"/>
      <c r="DE43" s="219" t="s">
        <v>60</v>
      </c>
      <c r="DF43" s="219"/>
      <c r="DG43" s="219"/>
      <c r="DH43" s="229" t="str">
        <f>IF($C$47&lt;&gt;"",SUBSTITUTE(ASC($C$47)," ",""),"")</f>
        <v>M20201</v>
      </c>
      <c r="DI43" s="229"/>
      <c r="DJ43" s="229"/>
      <c r="DK43" s="229"/>
      <c r="DL43" s="229"/>
      <c r="DM43" s="229"/>
      <c r="DN43" s="229"/>
      <c r="DO43" s="229"/>
      <c r="DP43" s="229"/>
      <c r="DQ43" s="229"/>
      <c r="DR43" s="219" t="s">
        <v>61</v>
      </c>
      <c r="DS43" s="219"/>
      <c r="DT43" s="219"/>
      <c r="DU43" s="56"/>
      <c r="DV43" s="56"/>
      <c r="DW43" s="56"/>
      <c r="DX43" s="56"/>
      <c r="DY43" s="56"/>
      <c r="DZ43" s="56"/>
      <c r="EA43" s="56"/>
      <c r="EB43" s="56"/>
      <c r="EC43" s="56"/>
      <c r="ED43" s="56"/>
      <c r="EE43" s="56"/>
      <c r="EF43" s="56"/>
      <c r="EG43" s="56"/>
      <c r="EH43" s="56"/>
      <c r="EI43" s="57"/>
    </row>
    <row r="44" spans="2:141" ht="14.15" customHeight="1" x14ac:dyDescent="0.55000000000000004">
      <c r="B44" s="51"/>
      <c r="C44" s="52"/>
      <c r="D44" s="58"/>
      <c r="E44" s="59"/>
      <c r="F44" s="249" t="str">
        <f>IF(COUNTIF(F42,"*ｶﾌﾞｼｷｶﾞｲｼﾔ*")=1,"※↑法人略語が誤っています",IF(COUNTIF(F42,"*ｶﾌﾞｼｷｶﾞｲｼｬ*")=1,"※↑法人略語が誤っています",IF(COUNTIF(F42,"*ﾕｳｹﾞﾝｶﾞｲｼﾔ*")=1,"※↑法人略語が誤っています",IF(COUNTIF(F42,"*ﾕｳｹﾞﾝｶﾞｲｼｬ*")=1,"※↑法人略語が誤っています",IF(COUNTIF($F$42,"*ｶﾌﾞｼｷｶｲｼｬ*")=1,"※↑法人略語が誤っています",IF(COUNTIF($F$42,"*ｶﾌﾞｼｷｶｲｼﾔ*")=1,"※↑法人略語が誤っています",""))))))</f>
        <v/>
      </c>
      <c r="G44" s="249"/>
      <c r="H44" s="249"/>
      <c r="I44" s="249"/>
      <c r="J44" s="249"/>
      <c r="K44" s="249"/>
      <c r="L44" s="249"/>
      <c r="M44" s="249"/>
      <c r="N44" s="249"/>
      <c r="O44" s="249"/>
      <c r="P44" s="52"/>
      <c r="Q44" s="52"/>
      <c r="R44" s="52"/>
      <c r="S44" s="52"/>
      <c r="T44" s="52"/>
      <c r="U44" s="52"/>
      <c r="V44" s="52"/>
      <c r="W44" s="52"/>
      <c r="X44" s="52"/>
      <c r="Y44" s="52"/>
      <c r="Z44" s="52"/>
      <c r="AA44" s="52"/>
      <c r="AB44" s="52"/>
      <c r="AC44" s="52"/>
      <c r="AD44" s="52"/>
      <c r="AE44" s="52"/>
      <c r="AF44" s="52"/>
      <c r="AG44" s="52"/>
      <c r="AH44" s="52"/>
      <c r="AI44" s="52"/>
      <c r="AJ44" s="52"/>
      <c r="AK44" s="52"/>
      <c r="AL44" s="52"/>
      <c r="AM44" s="52"/>
      <c r="AN44" s="52"/>
      <c r="AO44" s="52"/>
      <c r="AP44" s="52"/>
      <c r="AQ44" s="52"/>
      <c r="AR44" s="52"/>
      <c r="AS44" s="52"/>
      <c r="AT44" s="52"/>
      <c r="AU44" s="52"/>
      <c r="AV44" s="52"/>
      <c r="AW44" s="52"/>
      <c r="AX44" s="52"/>
      <c r="AY44" s="52"/>
      <c r="AZ44" s="52"/>
      <c r="BA44" s="52"/>
      <c r="BB44" s="52"/>
      <c r="BC44" s="52"/>
      <c r="BD44" s="52"/>
      <c r="BE44" s="53"/>
      <c r="CW44" s="6"/>
      <c r="CX44" s="132"/>
      <c r="CY44" s="133"/>
      <c r="CZ44" s="133"/>
      <c r="DA44" s="133"/>
      <c r="DB44" s="133"/>
      <c r="DC44" s="212"/>
      <c r="DD44" s="60"/>
      <c r="DE44" s="188"/>
      <c r="DF44" s="188"/>
      <c r="DG44" s="188"/>
      <c r="DH44" s="230"/>
      <c r="DI44" s="230"/>
      <c r="DJ44" s="230"/>
      <c r="DK44" s="230"/>
      <c r="DL44" s="230"/>
      <c r="DM44" s="230"/>
      <c r="DN44" s="230"/>
      <c r="DO44" s="230"/>
      <c r="DP44" s="230"/>
      <c r="DQ44" s="230"/>
      <c r="DR44" s="188"/>
      <c r="DS44" s="188"/>
      <c r="DT44" s="188"/>
      <c r="EI44" s="61"/>
    </row>
    <row r="45" spans="2:141" ht="14.15" customHeight="1" x14ac:dyDescent="0.55000000000000004">
      <c r="B45" s="51"/>
      <c r="C45" s="52"/>
      <c r="D45" s="58"/>
      <c r="E45" s="59"/>
      <c r="F45" s="250"/>
      <c r="G45" s="250"/>
      <c r="H45" s="250"/>
      <c r="I45" s="250"/>
      <c r="J45" s="250"/>
      <c r="K45" s="250"/>
      <c r="L45" s="250"/>
      <c r="M45" s="250"/>
      <c r="N45" s="250"/>
      <c r="O45" s="250"/>
      <c r="P45" s="52"/>
      <c r="Q45" s="52"/>
      <c r="R45" s="52"/>
      <c r="S45" s="52"/>
      <c r="T45" s="52"/>
      <c r="U45" s="52"/>
      <c r="V45" s="52"/>
      <c r="W45" s="52"/>
      <c r="X45" s="52"/>
      <c r="Y45" s="52"/>
      <c r="Z45" s="52"/>
      <c r="AA45" s="52"/>
      <c r="AB45" s="52"/>
      <c r="AC45" s="52"/>
      <c r="AD45" s="52"/>
      <c r="AE45" s="52"/>
      <c r="AF45" s="52"/>
      <c r="AG45" s="52"/>
      <c r="AH45" s="52"/>
      <c r="AI45" s="52"/>
      <c r="AJ45" s="52"/>
      <c r="AK45" s="52"/>
      <c r="AL45" s="52"/>
      <c r="AM45" s="52"/>
      <c r="AN45" s="52"/>
      <c r="AO45" s="52"/>
      <c r="AP45" s="52"/>
      <c r="AQ45" s="52"/>
      <c r="AR45" s="52"/>
      <c r="AS45" s="52"/>
      <c r="AT45" s="52"/>
      <c r="AU45" s="52"/>
      <c r="AV45" s="52"/>
      <c r="AW45" s="52"/>
      <c r="AX45" s="52"/>
      <c r="AY45" s="52"/>
      <c r="AZ45" s="52"/>
      <c r="BA45" s="52"/>
      <c r="BB45" s="52"/>
      <c r="BC45" s="52"/>
      <c r="BD45" s="52"/>
      <c r="BE45" s="53"/>
      <c r="CW45" s="6"/>
      <c r="CX45" s="227" t="s">
        <v>62</v>
      </c>
      <c r="CY45" s="228"/>
      <c r="CZ45" s="228"/>
      <c r="DA45" s="228"/>
      <c r="DB45" s="228"/>
      <c r="DC45" s="208"/>
      <c r="DD45" s="206" t="s">
        <v>63</v>
      </c>
      <c r="DE45" s="206"/>
      <c r="DF45" s="206"/>
      <c r="DG45" s="206"/>
      <c r="DH45" s="251" t="str">
        <f>IF($F$52&lt;&gt;"",TRIM(SUBSTITUTE($F$52,"-","")),"")</f>
        <v>株式会社振込商事</v>
      </c>
      <c r="DI45" s="251"/>
      <c r="DJ45" s="251"/>
      <c r="DK45" s="251"/>
      <c r="DL45" s="251"/>
      <c r="DM45" s="251"/>
      <c r="DN45" s="251"/>
      <c r="DO45" s="251"/>
      <c r="DP45" s="251"/>
      <c r="DQ45" s="251"/>
      <c r="DR45" s="251"/>
      <c r="DS45" s="251"/>
      <c r="DT45" s="251"/>
      <c r="DU45" s="252"/>
      <c r="DV45" s="206" t="s">
        <v>64</v>
      </c>
      <c r="DW45" s="206"/>
      <c r="DX45" s="206"/>
      <c r="DY45" s="255"/>
      <c r="DZ45" s="231" t="str">
        <f>IF($G$54&amp;$N$54&lt;&gt;"",$G$54&amp;"　"&amp;$N$54,"")</f>
        <v>スキャン　太郎</v>
      </c>
      <c r="EA45" s="232"/>
      <c r="EB45" s="232"/>
      <c r="EC45" s="232"/>
      <c r="ED45" s="232"/>
      <c r="EE45" s="232"/>
      <c r="EF45" s="232"/>
      <c r="EG45" s="232"/>
      <c r="EH45" s="232"/>
      <c r="EI45" s="233"/>
    </row>
    <row r="46" spans="2:141" ht="14.15" customHeight="1" x14ac:dyDescent="0.55000000000000004">
      <c r="B46" s="51"/>
      <c r="C46" s="62" t="s">
        <v>65</v>
      </c>
      <c r="D46" s="52"/>
      <c r="E46" s="52"/>
      <c r="F46" s="52"/>
      <c r="G46" s="52"/>
      <c r="H46" s="52"/>
      <c r="I46" s="52"/>
      <c r="J46" s="52"/>
      <c r="K46" s="52"/>
      <c r="L46" s="52"/>
      <c r="M46" s="52"/>
      <c r="N46" s="52"/>
      <c r="O46" s="52"/>
      <c r="P46" s="52"/>
      <c r="Q46" s="52"/>
      <c r="R46" s="52"/>
      <c r="S46" s="52"/>
      <c r="T46" s="52"/>
      <c r="U46" s="52"/>
      <c r="V46" s="52"/>
      <c r="W46" s="52"/>
      <c r="X46" s="52"/>
      <c r="Y46" s="52"/>
      <c r="Z46" s="52"/>
      <c r="AA46" s="52"/>
      <c r="AB46" s="52"/>
      <c r="AC46" s="52"/>
      <c r="AD46" s="52"/>
      <c r="AE46" s="52"/>
      <c r="AF46" s="52"/>
      <c r="AG46" s="52"/>
      <c r="AH46" s="52"/>
      <c r="AI46" s="52"/>
      <c r="AJ46" s="52"/>
      <c r="AK46" s="52"/>
      <c r="AL46" s="52"/>
      <c r="AM46" s="52"/>
      <c r="AN46" s="52"/>
      <c r="AO46" s="52"/>
      <c r="AP46" s="52"/>
      <c r="AQ46" s="52"/>
      <c r="AR46" s="52"/>
      <c r="AS46" s="52"/>
      <c r="AT46" s="52"/>
      <c r="AU46" s="52"/>
      <c r="AV46" s="52"/>
      <c r="AW46" s="52"/>
      <c r="AX46" s="52"/>
      <c r="AY46" s="52"/>
      <c r="AZ46" s="52"/>
      <c r="BA46" s="52"/>
      <c r="BB46" s="52"/>
      <c r="BC46" s="52"/>
      <c r="BD46" s="52"/>
      <c r="BE46" s="53"/>
      <c r="CW46" s="6"/>
      <c r="CX46" s="132"/>
      <c r="CY46" s="133"/>
      <c r="CZ46" s="133"/>
      <c r="DA46" s="133"/>
      <c r="DB46" s="133"/>
      <c r="DC46" s="212"/>
      <c r="DD46" s="206"/>
      <c r="DE46" s="206"/>
      <c r="DF46" s="206"/>
      <c r="DG46" s="206"/>
      <c r="DH46" s="253"/>
      <c r="DI46" s="253"/>
      <c r="DJ46" s="253"/>
      <c r="DK46" s="253"/>
      <c r="DL46" s="253"/>
      <c r="DM46" s="253"/>
      <c r="DN46" s="253"/>
      <c r="DO46" s="253"/>
      <c r="DP46" s="253"/>
      <c r="DQ46" s="253"/>
      <c r="DR46" s="253"/>
      <c r="DS46" s="253"/>
      <c r="DT46" s="253"/>
      <c r="DU46" s="254"/>
      <c r="DV46" s="206"/>
      <c r="DW46" s="206"/>
      <c r="DX46" s="206"/>
      <c r="DY46" s="255"/>
      <c r="DZ46" s="234"/>
      <c r="EA46" s="235"/>
      <c r="EB46" s="235"/>
      <c r="EC46" s="235"/>
      <c r="ED46" s="235"/>
      <c r="EE46" s="235"/>
      <c r="EF46" s="235"/>
      <c r="EG46" s="235"/>
      <c r="EH46" s="235"/>
      <c r="EI46" s="236"/>
    </row>
    <row r="47" spans="2:141" ht="14.15" customHeight="1" x14ac:dyDescent="0.55000000000000004">
      <c r="B47" s="51"/>
      <c r="C47" s="237" t="s">
        <v>66</v>
      </c>
      <c r="D47" s="238"/>
      <c r="E47" s="238"/>
      <c r="F47" s="239"/>
      <c r="G47" s="52"/>
      <c r="H47" s="63"/>
      <c r="I47" s="52"/>
      <c r="J47" s="52"/>
      <c r="K47" s="52"/>
      <c r="L47" s="52"/>
      <c r="M47" s="52"/>
      <c r="N47" s="52"/>
      <c r="O47" s="52"/>
      <c r="P47" s="52"/>
      <c r="Q47" s="52"/>
      <c r="R47" s="52"/>
      <c r="S47" s="52"/>
      <c r="T47" s="52"/>
      <c r="U47" s="52"/>
      <c r="V47" s="52"/>
      <c r="W47" s="52"/>
      <c r="X47" s="52"/>
      <c r="Y47" s="52"/>
      <c r="Z47" s="52"/>
      <c r="AA47" s="52"/>
      <c r="AB47" s="52"/>
      <c r="AC47" s="52"/>
      <c r="AD47" s="52"/>
      <c r="AE47" s="52"/>
      <c r="AF47" s="52"/>
      <c r="AG47" s="52"/>
      <c r="AH47" s="52"/>
      <c r="AI47" s="52"/>
      <c r="AJ47" s="52"/>
      <c r="AK47" s="52"/>
      <c r="AL47" s="52"/>
      <c r="AM47" s="52"/>
      <c r="AN47" s="52"/>
      <c r="AO47" s="52"/>
      <c r="AP47" s="52"/>
      <c r="AQ47" s="52"/>
      <c r="AR47" s="52"/>
      <c r="AS47" s="52"/>
      <c r="AT47" s="52"/>
      <c r="AU47" s="52"/>
      <c r="AV47" s="52"/>
      <c r="AW47" s="52"/>
      <c r="AX47" s="52"/>
      <c r="AY47" s="52"/>
      <c r="AZ47" s="52"/>
      <c r="BA47" s="52"/>
      <c r="BB47" s="52"/>
      <c r="BC47" s="52"/>
      <c r="BD47" s="52"/>
      <c r="BE47" s="53"/>
      <c r="CW47" s="6"/>
      <c r="CX47" s="243" t="s">
        <v>67</v>
      </c>
      <c r="CY47" s="244"/>
      <c r="CZ47" s="244"/>
      <c r="DA47" s="244"/>
      <c r="DB47" s="244"/>
      <c r="DC47" s="245"/>
      <c r="DD47" s="206" t="s">
        <v>68</v>
      </c>
      <c r="DE47" s="206"/>
      <c r="DF47" s="206"/>
      <c r="DG47" s="206"/>
      <c r="DH47" s="229" t="str">
        <f>IF($G$59&amp;$N$59&lt;&gt;"",$G$59&amp;"　"&amp;$N$59,"")</f>
        <v>経理　一郎</v>
      </c>
      <c r="DI47" s="229"/>
      <c r="DJ47" s="229"/>
      <c r="DK47" s="229"/>
      <c r="DL47" s="229"/>
      <c r="DM47" s="229"/>
      <c r="DN47" s="229"/>
      <c r="DO47" s="229"/>
      <c r="DP47" s="229"/>
      <c r="DQ47" s="229"/>
      <c r="DR47" s="229"/>
      <c r="DS47" s="229"/>
      <c r="DT47" s="229"/>
      <c r="DU47" s="229"/>
      <c r="DV47" s="206" t="s">
        <v>69</v>
      </c>
      <c r="DW47" s="206"/>
      <c r="DX47" s="206"/>
      <c r="DY47" s="206"/>
      <c r="DZ47" s="246" t="str">
        <f>IF($F$61&lt;&gt;"",TRIM(SUBSTITUTE($F$61,"-","")),"")</f>
        <v>0123456789</v>
      </c>
      <c r="EA47" s="246"/>
      <c r="EB47" s="246"/>
      <c r="EC47" s="246"/>
      <c r="ED47" s="246"/>
      <c r="EE47" s="246"/>
      <c r="EF47" s="246"/>
      <c r="EG47" s="246"/>
      <c r="EH47" s="246"/>
      <c r="EI47" s="247"/>
    </row>
    <row r="48" spans="2:141" ht="14.15" customHeight="1" x14ac:dyDescent="0.55000000000000004">
      <c r="B48" s="51"/>
      <c r="C48" s="240"/>
      <c r="D48" s="241"/>
      <c r="E48" s="241"/>
      <c r="F48" s="242"/>
      <c r="G48" s="52"/>
      <c r="H48" s="63"/>
      <c r="I48" s="52"/>
      <c r="J48" s="52"/>
      <c r="K48" s="52"/>
      <c r="L48" s="52"/>
      <c r="M48" s="52"/>
      <c r="N48" s="52"/>
      <c r="O48" s="52"/>
      <c r="P48" s="52"/>
      <c r="Q48" s="52"/>
      <c r="R48" s="52"/>
      <c r="S48" s="52"/>
      <c r="T48" s="52"/>
      <c r="U48" s="52"/>
      <c r="V48" s="52"/>
      <c r="W48" s="52"/>
      <c r="X48" s="52"/>
      <c r="Y48" s="52"/>
      <c r="Z48" s="52"/>
      <c r="AA48" s="52"/>
      <c r="AB48" s="52"/>
      <c r="AC48" s="52"/>
      <c r="AD48" s="52"/>
      <c r="AE48" s="52"/>
      <c r="AF48" s="52"/>
      <c r="AG48" s="52"/>
      <c r="AH48" s="52"/>
      <c r="AI48" s="52"/>
      <c r="AJ48" s="52"/>
      <c r="AK48" s="52"/>
      <c r="AL48" s="52"/>
      <c r="AM48" s="52"/>
      <c r="AN48" s="52"/>
      <c r="AO48" s="52"/>
      <c r="AP48" s="52"/>
      <c r="AQ48" s="52"/>
      <c r="AR48" s="52"/>
      <c r="AS48" s="52"/>
      <c r="AT48" s="52"/>
      <c r="AU48" s="52"/>
      <c r="AV48" s="52"/>
      <c r="AW48" s="52"/>
      <c r="AX48" s="52"/>
      <c r="AY48" s="52"/>
      <c r="AZ48" s="52"/>
      <c r="BA48" s="52"/>
      <c r="BB48" s="52"/>
      <c r="BC48" s="52"/>
      <c r="BD48" s="52"/>
      <c r="BE48" s="53"/>
      <c r="CW48" s="6"/>
      <c r="CX48" s="243"/>
      <c r="CY48" s="244"/>
      <c r="CZ48" s="244"/>
      <c r="DA48" s="244"/>
      <c r="DB48" s="244"/>
      <c r="DC48" s="245"/>
      <c r="DD48" s="206"/>
      <c r="DE48" s="206"/>
      <c r="DF48" s="206"/>
      <c r="DG48" s="206"/>
      <c r="DH48" s="230"/>
      <c r="DI48" s="230"/>
      <c r="DJ48" s="230"/>
      <c r="DK48" s="230"/>
      <c r="DL48" s="230"/>
      <c r="DM48" s="230"/>
      <c r="DN48" s="230"/>
      <c r="DO48" s="230"/>
      <c r="DP48" s="230"/>
      <c r="DQ48" s="230"/>
      <c r="DR48" s="230"/>
      <c r="DS48" s="230"/>
      <c r="DT48" s="230"/>
      <c r="DU48" s="230"/>
      <c r="DV48" s="206"/>
      <c r="DW48" s="206"/>
      <c r="DX48" s="206"/>
      <c r="DY48" s="206"/>
      <c r="DZ48" s="230"/>
      <c r="EA48" s="230"/>
      <c r="EB48" s="230"/>
      <c r="EC48" s="230"/>
      <c r="ED48" s="230"/>
      <c r="EE48" s="230"/>
      <c r="EF48" s="230"/>
      <c r="EG48" s="230"/>
      <c r="EH48" s="230"/>
      <c r="EI48" s="248"/>
    </row>
    <row r="49" spans="2:139" ht="14.15" customHeight="1" x14ac:dyDescent="0.55000000000000004">
      <c r="B49" s="51"/>
      <c r="C49" s="64" t="s">
        <v>70</v>
      </c>
      <c r="D49" s="65"/>
      <c r="E49" s="65"/>
      <c r="F49" s="65"/>
      <c r="G49" s="59"/>
      <c r="H49" s="63"/>
      <c r="I49" s="52"/>
      <c r="J49" s="52"/>
      <c r="K49" s="52"/>
      <c r="L49" s="52"/>
      <c r="M49" s="52"/>
      <c r="N49" s="52"/>
      <c r="O49" s="52"/>
      <c r="P49" s="52"/>
      <c r="Q49" s="52"/>
      <c r="R49" s="52"/>
      <c r="S49" s="52"/>
      <c r="T49" s="52"/>
      <c r="U49" s="52"/>
      <c r="V49" s="52"/>
      <c r="W49" s="52"/>
      <c r="X49" s="52"/>
      <c r="Y49" s="52"/>
      <c r="Z49" s="52"/>
      <c r="AA49" s="52"/>
      <c r="AB49" s="52"/>
      <c r="AC49" s="52"/>
      <c r="AD49" s="52"/>
      <c r="AE49" s="52"/>
      <c r="AF49" s="52"/>
      <c r="AG49" s="52"/>
      <c r="AH49" s="52"/>
      <c r="AI49" s="52"/>
      <c r="AJ49" s="52"/>
      <c r="AK49" s="52"/>
      <c r="AL49" s="52"/>
      <c r="AM49" s="52"/>
      <c r="AN49" s="52"/>
      <c r="AO49" s="52"/>
      <c r="AP49" s="52"/>
      <c r="AQ49" s="52"/>
      <c r="AR49" s="52"/>
      <c r="AS49" s="52"/>
      <c r="AT49" s="52"/>
      <c r="AU49" s="52"/>
      <c r="AV49" s="52"/>
      <c r="AW49" s="52"/>
      <c r="AX49" s="52"/>
      <c r="AY49" s="52"/>
      <c r="AZ49" s="52"/>
      <c r="BA49" s="52"/>
      <c r="BB49" s="52"/>
      <c r="BC49" s="52"/>
      <c r="BD49" s="52"/>
      <c r="BE49" s="53"/>
      <c r="CW49" s="6"/>
      <c r="CX49" s="227" t="s">
        <v>71</v>
      </c>
      <c r="CY49" s="228"/>
      <c r="CZ49" s="228"/>
      <c r="DA49" s="228"/>
      <c r="DB49" s="228"/>
      <c r="DC49" s="208"/>
      <c r="DD49" s="259" t="str">
        <f>IF($C$65&lt;&gt;"",$C$65,"")</f>
        <v/>
      </c>
      <c r="DE49" s="260"/>
      <c r="DF49" s="260"/>
      <c r="DG49" s="260"/>
      <c r="DH49" s="260"/>
      <c r="DI49" s="260"/>
      <c r="DJ49" s="260"/>
      <c r="DK49" s="260"/>
      <c r="DL49" s="260"/>
      <c r="DM49" s="260"/>
      <c r="DN49" s="260"/>
      <c r="DO49" s="260"/>
      <c r="DP49" s="260"/>
      <c r="DQ49" s="260"/>
      <c r="DR49" s="260"/>
      <c r="DS49" s="260"/>
      <c r="DT49" s="260"/>
      <c r="DU49" s="260"/>
      <c r="DV49" s="260"/>
      <c r="DW49" s="260"/>
      <c r="DX49" s="260"/>
      <c r="DY49" s="260"/>
      <c r="DZ49" s="260"/>
      <c r="EA49" s="260"/>
      <c r="EB49" s="260"/>
      <c r="EC49" s="260"/>
      <c r="ED49" s="260"/>
      <c r="EE49" s="260"/>
      <c r="EF49" s="260"/>
      <c r="EG49" s="260"/>
      <c r="EH49" s="260"/>
      <c r="EI49" s="261"/>
    </row>
    <row r="50" spans="2:139" ht="14.15" customHeight="1" x14ac:dyDescent="0.55000000000000004">
      <c r="B50" s="51"/>
      <c r="C50" s="52"/>
      <c r="D50" s="52"/>
      <c r="E50" s="52"/>
      <c r="F50" s="52"/>
      <c r="G50" s="52"/>
      <c r="H50" s="52"/>
      <c r="I50" s="52"/>
      <c r="J50" s="52"/>
      <c r="K50" s="52"/>
      <c r="L50" s="52"/>
      <c r="M50" s="52"/>
      <c r="N50" s="52"/>
      <c r="O50" s="52"/>
      <c r="P50" s="52"/>
      <c r="Q50" s="52"/>
      <c r="R50" s="52"/>
      <c r="S50" s="52"/>
      <c r="T50" s="52"/>
      <c r="U50" s="52"/>
      <c r="V50" s="52"/>
      <c r="W50" s="52"/>
      <c r="X50" s="52"/>
      <c r="Y50" s="52"/>
      <c r="Z50" s="52"/>
      <c r="AA50" s="52"/>
      <c r="AB50" s="52"/>
      <c r="AC50" s="52"/>
      <c r="AD50" s="52"/>
      <c r="AE50" s="52"/>
      <c r="AF50" s="52"/>
      <c r="AG50" s="52"/>
      <c r="AH50" s="52"/>
      <c r="AI50" s="52"/>
      <c r="AJ50" s="52"/>
      <c r="AK50" s="52"/>
      <c r="AL50" s="52"/>
      <c r="AM50" s="52"/>
      <c r="AN50" s="52"/>
      <c r="AO50" s="52"/>
      <c r="AP50" s="52"/>
      <c r="AQ50" s="52"/>
      <c r="AR50" s="52"/>
      <c r="AS50" s="52"/>
      <c r="AT50" s="52"/>
      <c r="AU50" s="52"/>
      <c r="AV50" s="52"/>
      <c r="AW50" s="52"/>
      <c r="AX50" s="52"/>
      <c r="AY50" s="52"/>
      <c r="AZ50" s="52"/>
      <c r="BA50" s="52"/>
      <c r="BB50" s="52"/>
      <c r="BC50" s="52"/>
      <c r="BD50" s="52"/>
      <c r="BE50" s="53"/>
      <c r="CW50" s="6"/>
      <c r="CX50" s="129"/>
      <c r="CY50" s="130"/>
      <c r="CZ50" s="130"/>
      <c r="DA50" s="130"/>
      <c r="DB50" s="130"/>
      <c r="DC50" s="210"/>
      <c r="DD50" s="262"/>
      <c r="DE50" s="263"/>
      <c r="DF50" s="263"/>
      <c r="DG50" s="263"/>
      <c r="DH50" s="263"/>
      <c r="DI50" s="263"/>
      <c r="DJ50" s="263"/>
      <c r="DK50" s="263"/>
      <c r="DL50" s="263"/>
      <c r="DM50" s="263"/>
      <c r="DN50" s="263"/>
      <c r="DO50" s="263"/>
      <c r="DP50" s="263"/>
      <c r="DQ50" s="263"/>
      <c r="DR50" s="263"/>
      <c r="DS50" s="263"/>
      <c r="DT50" s="263"/>
      <c r="DU50" s="263"/>
      <c r="DV50" s="263"/>
      <c r="DW50" s="263"/>
      <c r="DX50" s="263"/>
      <c r="DY50" s="263"/>
      <c r="DZ50" s="263"/>
      <c r="EA50" s="263"/>
      <c r="EB50" s="263"/>
      <c r="EC50" s="263"/>
      <c r="ED50" s="263"/>
      <c r="EE50" s="263"/>
      <c r="EF50" s="263"/>
      <c r="EG50" s="263"/>
      <c r="EH50" s="263"/>
      <c r="EI50" s="264"/>
    </row>
    <row r="51" spans="2:139" ht="14.15" customHeight="1" x14ac:dyDescent="0.55000000000000004">
      <c r="B51" s="51"/>
      <c r="C51" s="52" t="s">
        <v>62</v>
      </c>
      <c r="D51" s="52"/>
      <c r="E51" s="52"/>
      <c r="F51" s="52"/>
      <c r="G51" s="52"/>
      <c r="H51" s="52"/>
      <c r="I51" s="52"/>
      <c r="J51" s="52"/>
      <c r="K51" s="52"/>
      <c r="L51" s="52"/>
      <c r="M51" s="52"/>
      <c r="N51" s="52"/>
      <c r="O51" s="52"/>
      <c r="P51" s="52"/>
      <c r="Q51" s="52"/>
      <c r="R51" s="52"/>
      <c r="S51" s="52"/>
      <c r="T51" s="52"/>
      <c r="U51" s="52"/>
      <c r="V51" s="52"/>
      <c r="W51" s="52"/>
      <c r="X51" s="52"/>
      <c r="Y51" s="52"/>
      <c r="Z51" s="52"/>
      <c r="AA51" s="52"/>
      <c r="AB51" s="52"/>
      <c r="AC51" s="52"/>
      <c r="AD51" s="52"/>
      <c r="AE51" s="52"/>
      <c r="AF51" s="52"/>
      <c r="AG51" s="52"/>
      <c r="AH51" s="52"/>
      <c r="AI51" s="52"/>
      <c r="AJ51" s="52"/>
      <c r="AK51" s="52"/>
      <c r="AL51" s="52"/>
      <c r="AM51" s="52"/>
      <c r="AN51" s="52"/>
      <c r="AO51" s="52"/>
      <c r="AP51" s="52"/>
      <c r="AQ51" s="52"/>
      <c r="AR51" s="52"/>
      <c r="AS51" s="52"/>
      <c r="AT51" s="52"/>
      <c r="AU51" s="52"/>
      <c r="AV51" s="52"/>
      <c r="AW51" s="52"/>
      <c r="AX51" s="52"/>
      <c r="AY51" s="52"/>
      <c r="AZ51" s="52"/>
      <c r="BA51" s="52"/>
      <c r="BB51" s="52"/>
      <c r="BC51" s="52"/>
      <c r="BD51" s="52"/>
      <c r="BE51" s="53"/>
      <c r="CW51" s="6"/>
      <c r="CX51" s="129"/>
      <c r="CY51" s="130"/>
      <c r="CZ51" s="130"/>
      <c r="DA51" s="130"/>
      <c r="DB51" s="130"/>
      <c r="DC51" s="210"/>
      <c r="DD51" s="262"/>
      <c r="DE51" s="263"/>
      <c r="DF51" s="263"/>
      <c r="DG51" s="263"/>
      <c r="DH51" s="263"/>
      <c r="DI51" s="263"/>
      <c r="DJ51" s="263"/>
      <c r="DK51" s="263"/>
      <c r="DL51" s="263"/>
      <c r="DM51" s="263"/>
      <c r="DN51" s="263"/>
      <c r="DO51" s="263"/>
      <c r="DP51" s="263"/>
      <c r="DQ51" s="263"/>
      <c r="DR51" s="263"/>
      <c r="DS51" s="263"/>
      <c r="DT51" s="263"/>
      <c r="DU51" s="263"/>
      <c r="DV51" s="263"/>
      <c r="DW51" s="263"/>
      <c r="DX51" s="263"/>
      <c r="DY51" s="263"/>
      <c r="DZ51" s="263"/>
      <c r="EA51" s="263"/>
      <c r="EB51" s="263"/>
      <c r="EC51" s="263"/>
      <c r="ED51" s="263"/>
      <c r="EE51" s="263"/>
      <c r="EF51" s="263"/>
      <c r="EG51" s="263"/>
      <c r="EH51" s="263"/>
      <c r="EI51" s="264"/>
    </row>
    <row r="52" spans="2:139" ht="14.15" customHeight="1" x14ac:dyDescent="0.55000000000000004">
      <c r="B52" s="51"/>
      <c r="C52" s="268" t="s">
        <v>63</v>
      </c>
      <c r="D52" s="269"/>
      <c r="E52" s="270"/>
      <c r="F52" s="274" t="s">
        <v>72</v>
      </c>
      <c r="G52" s="275"/>
      <c r="H52" s="275"/>
      <c r="I52" s="275"/>
      <c r="J52" s="275"/>
      <c r="K52" s="275"/>
      <c r="L52" s="275"/>
      <c r="M52" s="275"/>
      <c r="N52" s="275"/>
      <c r="O52" s="275"/>
      <c r="P52" s="275"/>
      <c r="Q52" s="275"/>
      <c r="R52" s="275"/>
      <c r="S52" s="275"/>
      <c r="T52" s="275"/>
      <c r="U52" s="275"/>
      <c r="V52" s="276"/>
      <c r="W52" s="52"/>
      <c r="X52" s="52"/>
      <c r="Y52" s="52"/>
      <c r="Z52" s="52"/>
      <c r="AA52" s="52"/>
      <c r="AB52" s="52"/>
      <c r="AC52" s="52"/>
      <c r="AD52" s="52"/>
      <c r="AE52" s="52"/>
      <c r="AF52" s="52"/>
      <c r="AG52" s="52"/>
      <c r="AH52" s="52"/>
      <c r="AI52" s="52"/>
      <c r="AJ52" s="52"/>
      <c r="AK52" s="52"/>
      <c r="AL52" s="52"/>
      <c r="AM52" s="52"/>
      <c r="AN52" s="52"/>
      <c r="AO52" s="52"/>
      <c r="AP52" s="52"/>
      <c r="AQ52" s="52"/>
      <c r="AR52" s="52"/>
      <c r="AS52" s="52"/>
      <c r="AT52" s="52"/>
      <c r="AU52" s="52"/>
      <c r="AV52" s="52"/>
      <c r="AW52" s="52"/>
      <c r="AX52" s="52"/>
      <c r="AY52" s="52"/>
      <c r="AZ52" s="52"/>
      <c r="BA52" s="52"/>
      <c r="BB52" s="52"/>
      <c r="BC52" s="52"/>
      <c r="BD52" s="52"/>
      <c r="BE52" s="53"/>
      <c r="BG52" s="173" t="s">
        <v>45</v>
      </c>
      <c r="BH52" s="32" t="s">
        <v>73</v>
      </c>
      <c r="BI52" s="32"/>
      <c r="BJ52" s="32"/>
      <c r="BK52" s="32"/>
      <c r="BL52" s="32"/>
      <c r="BM52" s="32"/>
      <c r="BN52" s="32"/>
      <c r="BO52" s="32"/>
      <c r="BP52" s="32"/>
      <c r="BQ52" s="32"/>
      <c r="BR52" s="32"/>
      <c r="BS52" s="32"/>
      <c r="BT52" s="32"/>
      <c r="BU52" s="32"/>
      <c r="BV52" s="32"/>
      <c r="BW52" s="32"/>
      <c r="BX52" s="32"/>
      <c r="BY52" s="32"/>
      <c r="BZ52" s="32"/>
      <c r="CA52" s="32"/>
      <c r="CB52" s="32"/>
      <c r="CC52" s="32"/>
      <c r="CD52" s="32"/>
      <c r="CE52" s="32"/>
      <c r="CF52" s="32"/>
      <c r="CG52" s="32"/>
      <c r="CH52" s="32"/>
      <c r="CI52" s="32"/>
      <c r="CJ52" s="32"/>
      <c r="CK52" s="32"/>
      <c r="CL52" s="32"/>
      <c r="CM52" s="32"/>
      <c r="CN52" s="32"/>
      <c r="CO52" s="32"/>
      <c r="CP52" s="32"/>
      <c r="CQ52" s="32"/>
      <c r="CR52" s="32"/>
      <c r="CS52" s="32"/>
      <c r="CT52" s="32"/>
      <c r="CU52" s="32"/>
      <c r="CV52" s="32"/>
      <c r="CW52" s="6"/>
      <c r="CX52" s="129"/>
      <c r="CY52" s="130"/>
      <c r="CZ52" s="130"/>
      <c r="DA52" s="130"/>
      <c r="DB52" s="130"/>
      <c r="DC52" s="210"/>
      <c r="DD52" s="262"/>
      <c r="DE52" s="263"/>
      <c r="DF52" s="263"/>
      <c r="DG52" s="263"/>
      <c r="DH52" s="263"/>
      <c r="DI52" s="263"/>
      <c r="DJ52" s="263"/>
      <c r="DK52" s="263"/>
      <c r="DL52" s="263"/>
      <c r="DM52" s="263"/>
      <c r="DN52" s="263"/>
      <c r="DO52" s="263"/>
      <c r="DP52" s="263"/>
      <c r="DQ52" s="263"/>
      <c r="DR52" s="263"/>
      <c r="DS52" s="263"/>
      <c r="DT52" s="263"/>
      <c r="DU52" s="263"/>
      <c r="DV52" s="263"/>
      <c r="DW52" s="263"/>
      <c r="DX52" s="263"/>
      <c r="DY52" s="263"/>
      <c r="DZ52" s="263"/>
      <c r="EA52" s="263"/>
      <c r="EB52" s="263"/>
      <c r="EC52" s="263"/>
      <c r="ED52" s="263"/>
      <c r="EE52" s="263"/>
      <c r="EF52" s="263"/>
      <c r="EG52" s="263"/>
      <c r="EH52" s="263"/>
      <c r="EI52" s="264"/>
    </row>
    <row r="53" spans="2:139" ht="14.15" customHeight="1" x14ac:dyDescent="0.55000000000000004">
      <c r="B53" s="51"/>
      <c r="C53" s="271"/>
      <c r="D53" s="272"/>
      <c r="E53" s="273"/>
      <c r="F53" s="277"/>
      <c r="G53" s="278"/>
      <c r="H53" s="278"/>
      <c r="I53" s="278"/>
      <c r="J53" s="278"/>
      <c r="K53" s="278"/>
      <c r="L53" s="278"/>
      <c r="M53" s="278"/>
      <c r="N53" s="278"/>
      <c r="O53" s="278"/>
      <c r="P53" s="278"/>
      <c r="Q53" s="278"/>
      <c r="R53" s="278"/>
      <c r="S53" s="278"/>
      <c r="T53" s="278"/>
      <c r="U53" s="278"/>
      <c r="V53" s="279"/>
      <c r="W53" s="52"/>
      <c r="X53" s="52"/>
      <c r="Y53" s="52"/>
      <c r="Z53" s="52"/>
      <c r="AA53" s="52"/>
      <c r="AB53" s="52"/>
      <c r="AC53" s="52"/>
      <c r="AD53" s="52"/>
      <c r="AE53" s="52"/>
      <c r="AF53" s="52"/>
      <c r="AG53" s="52"/>
      <c r="AH53" s="52"/>
      <c r="AI53" s="52"/>
      <c r="AJ53" s="52"/>
      <c r="AK53" s="52"/>
      <c r="AL53" s="52"/>
      <c r="AM53" s="52"/>
      <c r="AN53" s="52"/>
      <c r="AO53" s="52"/>
      <c r="AP53" s="52"/>
      <c r="AQ53" s="52"/>
      <c r="AR53" s="52"/>
      <c r="AS53" s="52"/>
      <c r="AT53" s="52"/>
      <c r="AU53" s="52"/>
      <c r="AV53" s="52"/>
      <c r="AW53" s="52"/>
      <c r="AX53" s="52"/>
      <c r="AY53" s="52"/>
      <c r="AZ53" s="52"/>
      <c r="BA53" s="52"/>
      <c r="BB53" s="52"/>
      <c r="BC53" s="52"/>
      <c r="BD53" s="52"/>
      <c r="BE53" s="53"/>
      <c r="BG53" s="173"/>
      <c r="BH53" s="280" t="str">
        <f>CLEAN(TRIM($F$40))</f>
        <v>株式会社振込商事 代表取締役 スキャン 太郎</v>
      </c>
      <c r="BI53" s="280"/>
      <c r="BJ53" s="280"/>
      <c r="BK53" s="280"/>
      <c r="BL53" s="280"/>
      <c r="BM53" s="280"/>
      <c r="BN53" s="280"/>
      <c r="BO53" s="280"/>
      <c r="BP53" s="280"/>
      <c r="BQ53" s="280"/>
      <c r="BR53" s="32" t="s">
        <v>74</v>
      </c>
      <c r="BS53" s="32"/>
      <c r="BT53" s="32"/>
      <c r="BU53" s="32"/>
      <c r="BV53" s="32"/>
      <c r="BW53" s="32"/>
      <c r="BX53" s="32"/>
      <c r="BY53" s="32"/>
      <c r="BZ53" s="32"/>
      <c r="CA53" s="32"/>
      <c r="CB53" s="32"/>
      <c r="CC53" s="32"/>
      <c r="CD53" s="32"/>
      <c r="CE53" s="32"/>
      <c r="CF53" s="32"/>
      <c r="CG53" s="32"/>
      <c r="CH53" s="32"/>
      <c r="CI53" s="32"/>
      <c r="CJ53" s="32"/>
      <c r="CK53" s="32"/>
      <c r="CL53" s="32"/>
      <c r="CM53" s="32"/>
      <c r="CN53" s="32"/>
      <c r="CO53" s="32"/>
      <c r="CP53" s="32"/>
      <c r="CQ53" s="32"/>
      <c r="CR53" s="32"/>
      <c r="CS53" s="32"/>
      <c r="CT53" s="32"/>
      <c r="CU53" s="32"/>
      <c r="CV53" s="32"/>
      <c r="CW53" s="6"/>
      <c r="CX53" s="129"/>
      <c r="CY53" s="130"/>
      <c r="CZ53" s="130"/>
      <c r="DA53" s="130"/>
      <c r="DB53" s="130"/>
      <c r="DC53" s="210"/>
      <c r="DD53" s="262"/>
      <c r="DE53" s="263"/>
      <c r="DF53" s="263"/>
      <c r="DG53" s="263"/>
      <c r="DH53" s="263"/>
      <c r="DI53" s="263"/>
      <c r="DJ53" s="263"/>
      <c r="DK53" s="263"/>
      <c r="DL53" s="263"/>
      <c r="DM53" s="263"/>
      <c r="DN53" s="263"/>
      <c r="DO53" s="263"/>
      <c r="DP53" s="263"/>
      <c r="DQ53" s="263"/>
      <c r="DR53" s="263"/>
      <c r="DS53" s="263"/>
      <c r="DT53" s="263"/>
      <c r="DU53" s="263"/>
      <c r="DV53" s="263"/>
      <c r="DW53" s="263"/>
      <c r="DX53" s="263"/>
      <c r="DY53" s="263"/>
      <c r="DZ53" s="263"/>
      <c r="EA53" s="263"/>
      <c r="EB53" s="263"/>
      <c r="EC53" s="263"/>
      <c r="ED53" s="263"/>
      <c r="EE53" s="263"/>
      <c r="EF53" s="263"/>
      <c r="EG53" s="263"/>
      <c r="EH53" s="263"/>
      <c r="EI53" s="264"/>
    </row>
    <row r="54" spans="2:139" ht="14.15" customHeight="1" thickBot="1" x14ac:dyDescent="0.6">
      <c r="B54" s="51"/>
      <c r="C54" s="281" t="s">
        <v>64</v>
      </c>
      <c r="D54" s="281"/>
      <c r="E54" s="281"/>
      <c r="F54" s="281" t="s">
        <v>75</v>
      </c>
      <c r="G54" s="282" t="s">
        <v>76</v>
      </c>
      <c r="H54" s="282"/>
      <c r="I54" s="282"/>
      <c r="J54" s="282"/>
      <c r="K54" s="224"/>
      <c r="L54" s="285" t="s">
        <v>77</v>
      </c>
      <c r="M54" s="286"/>
      <c r="N54" s="226" t="s">
        <v>78</v>
      </c>
      <c r="O54" s="282"/>
      <c r="P54" s="282"/>
      <c r="Q54" s="282"/>
      <c r="R54" s="282"/>
      <c r="S54" s="282"/>
      <c r="T54" s="282"/>
      <c r="U54" s="282"/>
      <c r="V54" s="291"/>
      <c r="W54" s="52"/>
      <c r="X54" s="52"/>
      <c r="Y54" s="52"/>
      <c r="Z54" s="52"/>
      <c r="AA54" s="52"/>
      <c r="AB54" s="52"/>
      <c r="AC54" s="52"/>
      <c r="AD54" s="52"/>
      <c r="AE54" s="52"/>
      <c r="AF54" s="52"/>
      <c r="AG54" s="52"/>
      <c r="AH54" s="52"/>
      <c r="AI54" s="52"/>
      <c r="AJ54" s="52"/>
      <c r="AK54" s="52"/>
      <c r="AL54" s="52"/>
      <c r="AM54" s="52"/>
      <c r="AN54" s="52"/>
      <c r="AO54" s="52"/>
      <c r="AP54" s="52"/>
      <c r="AQ54" s="52"/>
      <c r="AR54" s="52"/>
      <c r="AS54" s="52"/>
      <c r="AT54" s="52"/>
      <c r="AU54" s="52"/>
      <c r="AV54" s="52"/>
      <c r="AW54" s="52"/>
      <c r="AX54" s="52"/>
      <c r="AY54" s="52"/>
      <c r="AZ54" s="52"/>
      <c r="BA54" s="52"/>
      <c r="BB54" s="52"/>
      <c r="BC54" s="52"/>
      <c r="BD54" s="52"/>
      <c r="BE54" s="53"/>
      <c r="BG54" s="173"/>
      <c r="BH54" s="32" t="s">
        <v>79</v>
      </c>
      <c r="BI54" s="32"/>
      <c r="BJ54" s="32"/>
      <c r="BK54" s="32"/>
      <c r="BL54" s="32"/>
      <c r="BM54" s="32"/>
      <c r="BN54" s="32"/>
      <c r="BO54" s="32"/>
      <c r="BP54" s="32"/>
      <c r="BQ54" s="32"/>
      <c r="BR54" s="32"/>
      <c r="BS54" s="32"/>
      <c r="BT54" s="32"/>
      <c r="BU54" s="32"/>
      <c r="BV54" s="32"/>
      <c r="BW54" s="32"/>
      <c r="BX54" s="32"/>
      <c r="BY54" s="32"/>
      <c r="BZ54" s="32"/>
      <c r="CA54" s="32"/>
      <c r="CB54" s="32"/>
      <c r="CC54" s="32"/>
      <c r="CD54" s="32"/>
      <c r="CE54" s="32"/>
      <c r="CF54" s="32"/>
      <c r="CG54" s="32"/>
      <c r="CH54" s="32"/>
      <c r="CI54" s="32"/>
      <c r="CJ54" s="32"/>
      <c r="CK54" s="32"/>
      <c r="CL54" s="32"/>
      <c r="CM54" s="32"/>
      <c r="CN54" s="32"/>
      <c r="CO54" s="32"/>
      <c r="CP54" s="32"/>
      <c r="CQ54" s="32"/>
      <c r="CR54" s="32"/>
      <c r="CS54" s="32"/>
      <c r="CT54" s="32"/>
      <c r="CU54" s="32"/>
      <c r="CV54" s="32"/>
      <c r="CW54" s="6"/>
      <c r="CX54" s="256"/>
      <c r="CY54" s="257"/>
      <c r="CZ54" s="257"/>
      <c r="DA54" s="257"/>
      <c r="DB54" s="257"/>
      <c r="DC54" s="258"/>
      <c r="DD54" s="265"/>
      <c r="DE54" s="266"/>
      <c r="DF54" s="266"/>
      <c r="DG54" s="266"/>
      <c r="DH54" s="266"/>
      <c r="DI54" s="266"/>
      <c r="DJ54" s="266"/>
      <c r="DK54" s="266"/>
      <c r="DL54" s="266"/>
      <c r="DM54" s="266"/>
      <c r="DN54" s="266"/>
      <c r="DO54" s="266"/>
      <c r="DP54" s="266"/>
      <c r="DQ54" s="266"/>
      <c r="DR54" s="266"/>
      <c r="DS54" s="266"/>
      <c r="DT54" s="266"/>
      <c r="DU54" s="266"/>
      <c r="DV54" s="266"/>
      <c r="DW54" s="266"/>
      <c r="DX54" s="266"/>
      <c r="DY54" s="266"/>
      <c r="DZ54" s="266"/>
      <c r="EA54" s="266"/>
      <c r="EB54" s="266"/>
      <c r="EC54" s="266"/>
      <c r="ED54" s="266"/>
      <c r="EE54" s="266"/>
      <c r="EF54" s="266"/>
      <c r="EG54" s="266"/>
      <c r="EH54" s="266"/>
      <c r="EI54" s="267"/>
    </row>
    <row r="55" spans="2:139" ht="14.15" customHeight="1" x14ac:dyDescent="0.55000000000000004">
      <c r="B55" s="51"/>
      <c r="C55" s="84"/>
      <c r="D55" s="84"/>
      <c r="E55" s="84"/>
      <c r="F55" s="84"/>
      <c r="G55" s="283"/>
      <c r="H55" s="283"/>
      <c r="I55" s="283"/>
      <c r="J55" s="283"/>
      <c r="K55" s="284"/>
      <c r="L55" s="271"/>
      <c r="M55" s="287"/>
      <c r="N55" s="292"/>
      <c r="O55" s="278"/>
      <c r="P55" s="278"/>
      <c r="Q55" s="278"/>
      <c r="R55" s="278"/>
      <c r="S55" s="278"/>
      <c r="T55" s="278"/>
      <c r="U55" s="278"/>
      <c r="V55" s="279"/>
      <c r="W55" s="52"/>
      <c r="X55" s="52"/>
      <c r="Y55" s="52"/>
      <c r="Z55" s="52"/>
      <c r="AA55" s="52"/>
      <c r="AB55" s="52"/>
      <c r="AC55" s="52"/>
      <c r="AD55" s="52"/>
      <c r="AE55" s="52"/>
      <c r="AF55" s="52"/>
      <c r="AG55" s="52"/>
      <c r="AH55" s="52"/>
      <c r="AI55" s="52"/>
      <c r="AJ55" s="52"/>
      <c r="AK55" s="52"/>
      <c r="AL55" s="52"/>
      <c r="AM55" s="52"/>
      <c r="AN55" s="52"/>
      <c r="AO55" s="52"/>
      <c r="AP55" s="52"/>
      <c r="AQ55" s="52"/>
      <c r="AR55" s="52"/>
      <c r="AS55" s="52"/>
      <c r="AT55" s="52"/>
      <c r="AU55" s="52"/>
      <c r="AV55" s="52"/>
      <c r="AW55" s="52"/>
      <c r="AX55" s="52"/>
      <c r="AY55" s="52"/>
      <c r="AZ55" s="52"/>
      <c r="BA55" s="52"/>
      <c r="BB55" s="52"/>
      <c r="BC55" s="52"/>
      <c r="BD55" s="52"/>
      <c r="BE55" s="53"/>
      <c r="BG55" s="173"/>
      <c r="BH55" s="280" t="str">
        <f>CLEAN(TRIM($F$42))</f>
        <v>ｶ)ﾌﾘｺﾐｼﾖｳｼﾞ</v>
      </c>
      <c r="BI55" s="280"/>
      <c r="BJ55" s="280"/>
      <c r="BK55" s="280"/>
      <c r="BL55" s="280"/>
      <c r="BM55" s="280"/>
      <c r="BN55" s="280"/>
      <c r="BO55" s="280"/>
      <c r="BP55" s="280"/>
      <c r="BQ55" s="280"/>
      <c r="BR55" s="32"/>
      <c r="BS55" s="32"/>
      <c r="BT55" s="32"/>
      <c r="BU55" s="32"/>
      <c r="BV55" s="32"/>
      <c r="BW55" s="32"/>
      <c r="BX55" s="32"/>
      <c r="BY55" s="32"/>
      <c r="BZ55" s="32"/>
      <c r="CA55" s="32"/>
      <c r="CB55" s="32"/>
      <c r="CC55" s="32"/>
      <c r="CD55" s="32"/>
      <c r="CE55" s="32"/>
      <c r="CF55" s="32"/>
      <c r="CG55" s="32"/>
      <c r="CH55" s="32"/>
      <c r="CI55" s="32"/>
      <c r="CJ55" s="32"/>
      <c r="CK55" s="32"/>
      <c r="CL55" s="32"/>
      <c r="CM55" s="32"/>
      <c r="CN55" s="32"/>
      <c r="CO55" s="32"/>
      <c r="CP55" s="32"/>
      <c r="CQ55" s="32"/>
      <c r="CR55" s="32"/>
      <c r="CS55" s="32"/>
      <c r="CT55" s="32"/>
      <c r="CU55" s="32"/>
      <c r="CV55" s="32"/>
      <c r="CW55" s="6"/>
    </row>
    <row r="56" spans="2:139" ht="14.15" customHeight="1" x14ac:dyDescent="0.55000000000000004">
      <c r="B56" s="51"/>
      <c r="C56" s="293" t="s">
        <v>80</v>
      </c>
      <c r="D56" s="294"/>
      <c r="E56" s="294"/>
      <c r="F56" s="294"/>
      <c r="G56" s="294"/>
      <c r="H56" s="294"/>
      <c r="I56" s="294"/>
      <c r="J56" s="294"/>
      <c r="K56" s="294"/>
      <c r="L56" s="294"/>
      <c r="M56" s="294"/>
      <c r="N56" s="294"/>
      <c r="O56" s="294"/>
      <c r="P56" s="294"/>
      <c r="Q56" s="294"/>
      <c r="R56" s="294"/>
      <c r="S56" s="294"/>
      <c r="T56" s="294"/>
      <c r="U56" s="294"/>
      <c r="V56" s="294"/>
      <c r="W56" s="52"/>
      <c r="X56" s="52"/>
      <c r="Y56" s="52"/>
      <c r="Z56" s="52"/>
      <c r="AA56" s="52"/>
      <c r="AB56" s="52"/>
      <c r="AC56" s="52"/>
      <c r="AD56" s="52"/>
      <c r="AE56" s="52"/>
      <c r="AF56" s="52"/>
      <c r="AG56" s="52"/>
      <c r="AH56" s="52"/>
      <c r="AI56" s="52"/>
      <c r="AJ56" s="52"/>
      <c r="AK56" s="52"/>
      <c r="AL56" s="52"/>
      <c r="AM56" s="52"/>
      <c r="AN56" s="52"/>
      <c r="AO56" s="52"/>
      <c r="AP56" s="52"/>
      <c r="AQ56" s="52"/>
      <c r="AR56" s="52"/>
      <c r="AS56" s="52"/>
      <c r="AT56" s="52"/>
      <c r="AU56" s="52"/>
      <c r="AV56" s="52"/>
      <c r="AW56" s="52"/>
      <c r="AX56" s="52"/>
      <c r="AY56" s="52"/>
      <c r="AZ56" s="52"/>
      <c r="BA56" s="52"/>
      <c r="BB56" s="52"/>
      <c r="BC56" s="52"/>
      <c r="BD56" s="52"/>
      <c r="BE56" s="53"/>
      <c r="BG56" s="173"/>
      <c r="BH56" s="32" t="s">
        <v>81</v>
      </c>
      <c r="BI56" s="32"/>
      <c r="BJ56" s="32"/>
      <c r="BK56" s="32"/>
      <c r="BL56" s="41"/>
      <c r="BM56" s="32"/>
      <c r="BN56" s="32"/>
      <c r="BO56" s="32"/>
      <c r="BP56" s="32"/>
      <c r="BQ56" s="32"/>
      <c r="BR56" s="32"/>
      <c r="BS56" s="32"/>
      <c r="BT56" s="32"/>
      <c r="BU56" s="32"/>
      <c r="BV56" s="32"/>
      <c r="BW56" s="32"/>
      <c r="BX56" s="32"/>
      <c r="BY56" s="32"/>
      <c r="BZ56" s="32"/>
      <c r="CA56" s="32"/>
      <c r="CB56" s="32"/>
      <c r="CC56" s="32"/>
      <c r="CD56" s="32"/>
      <c r="CE56" s="32"/>
      <c r="CF56" s="32"/>
      <c r="CG56" s="32"/>
      <c r="CH56" s="32"/>
      <c r="CI56" s="32"/>
      <c r="CJ56" s="32"/>
      <c r="CK56" s="32"/>
      <c r="CL56" s="32"/>
      <c r="CM56" s="32"/>
      <c r="CN56" s="32"/>
      <c r="CO56" s="32"/>
      <c r="CP56" s="32"/>
      <c r="CQ56" s="32"/>
      <c r="CR56" s="32"/>
      <c r="CS56" s="32"/>
      <c r="CT56" s="32"/>
      <c r="CU56" s="32"/>
      <c r="CV56" s="32"/>
      <c r="CW56" s="6"/>
    </row>
    <row r="57" spans="2:139" ht="14.15" customHeight="1" x14ac:dyDescent="0.55000000000000004">
      <c r="B57" s="51"/>
      <c r="C57" s="52"/>
      <c r="D57" s="52"/>
      <c r="E57" s="52"/>
      <c r="F57" s="52"/>
      <c r="G57" s="52"/>
      <c r="H57" s="52"/>
      <c r="I57" s="52"/>
      <c r="J57" s="52"/>
      <c r="K57" s="52"/>
      <c r="L57" s="52"/>
      <c r="M57" s="52"/>
      <c r="N57" s="52"/>
      <c r="O57" s="52"/>
      <c r="P57" s="52"/>
      <c r="Q57" s="52"/>
      <c r="R57" s="52"/>
      <c r="S57" s="52"/>
      <c r="T57" s="52"/>
      <c r="U57" s="52"/>
      <c r="V57" s="52"/>
      <c r="W57" s="52"/>
      <c r="X57" s="52"/>
      <c r="Y57" s="52"/>
      <c r="Z57" s="52"/>
      <c r="AA57" s="52"/>
      <c r="AB57" s="52"/>
      <c r="AC57" s="52"/>
      <c r="AD57" s="52"/>
      <c r="AE57" s="52"/>
      <c r="AF57" s="52"/>
      <c r="AG57" s="52"/>
      <c r="AH57" s="52"/>
      <c r="AI57" s="52"/>
      <c r="AJ57" s="52"/>
      <c r="AK57" s="52"/>
      <c r="AL57" s="52"/>
      <c r="AM57" s="52"/>
      <c r="AN57" s="52"/>
      <c r="AO57" s="52"/>
      <c r="AP57" s="52"/>
      <c r="AQ57" s="52"/>
      <c r="AR57" s="52"/>
      <c r="AS57" s="52"/>
      <c r="AT57" s="52"/>
      <c r="AU57" s="52"/>
      <c r="AV57" s="52"/>
      <c r="AW57" s="52"/>
      <c r="AX57" s="52"/>
      <c r="AY57" s="52"/>
      <c r="AZ57" s="52"/>
      <c r="BA57" s="52"/>
      <c r="BB57" s="52"/>
      <c r="BC57" s="52"/>
      <c r="BD57" s="52"/>
      <c r="BE57" s="53"/>
      <c r="BG57" s="173"/>
      <c r="BH57" s="280" t="str">
        <f>SUBSTITUTE(SUBSTITUTE(SUBSTITUTE(SUBSTITUTE(SUBSTITUTE(SUBSTITUTE(SUBSTITUTE(SUBSTITUTE(SUBSTITUTE(SUBSTITUTE(SUBSTITUTE(SUBSTITUTE(SUBSTITUTE(UPPER(ASC($BH$55)),"〝","ﾞ"),"．","."),"ｰ","-"),"⁻","-"),"ｧ","ｱ"),"ｨ","ｲ"),"ｩ","ｳ"),"ｪ","ｴ"),"ｫ","ｵ"),"ｯ","ﾂ"),"ｬ","ﾔ"),"ｭ","ﾕ"),"ｮ","ﾖ")</f>
        <v>ｶ)ﾌﾘｺﾐｼﾖｳｼﾞ</v>
      </c>
      <c r="BI57" s="280"/>
      <c r="BJ57" s="280"/>
      <c r="BK57" s="280"/>
      <c r="BL57" s="280"/>
      <c r="BM57" s="280"/>
      <c r="BN57" s="280"/>
      <c r="BO57" s="280"/>
      <c r="BP57" s="280"/>
      <c r="BQ57" s="280"/>
      <c r="BR57" s="32"/>
      <c r="BS57" s="32"/>
      <c r="BT57" s="32"/>
      <c r="BU57" s="32"/>
      <c r="BV57" s="32"/>
      <c r="BW57" s="32"/>
      <c r="BX57" s="32"/>
      <c r="BY57" s="32"/>
      <c r="BZ57" s="32"/>
      <c r="CA57" s="32"/>
      <c r="CB57" s="32"/>
      <c r="CC57" s="32"/>
      <c r="CD57" s="32"/>
      <c r="CE57" s="32"/>
      <c r="CF57" s="32"/>
      <c r="CG57" s="32"/>
      <c r="CH57" s="32"/>
      <c r="CI57" s="32"/>
      <c r="CJ57" s="32"/>
      <c r="CK57" s="32"/>
      <c r="CL57" s="32"/>
      <c r="CM57" s="32"/>
      <c r="CN57" s="32"/>
      <c r="CO57" s="32"/>
      <c r="CP57" s="32"/>
      <c r="CQ57" s="32"/>
      <c r="CR57" s="32"/>
      <c r="CS57" s="32"/>
      <c r="CT57" s="32"/>
      <c r="CU57" s="32"/>
      <c r="CV57" s="32"/>
      <c r="CW57" s="6"/>
    </row>
    <row r="58" spans="2:139" ht="14.15" customHeight="1" x14ac:dyDescent="0.55000000000000004">
      <c r="B58" s="51"/>
      <c r="C58" s="52" t="s">
        <v>82</v>
      </c>
      <c r="D58" s="52"/>
      <c r="E58" s="52"/>
      <c r="F58" s="52"/>
      <c r="G58" s="52"/>
      <c r="H58" s="52"/>
      <c r="I58" s="52"/>
      <c r="J58" s="52"/>
      <c r="K58" s="52"/>
      <c r="L58" s="52"/>
      <c r="M58" s="52"/>
      <c r="N58" s="52"/>
      <c r="O58" s="52"/>
      <c r="P58" s="52"/>
      <c r="Q58" s="52"/>
      <c r="R58" s="52"/>
      <c r="S58" s="52"/>
      <c r="T58" s="52"/>
      <c r="U58" s="52"/>
      <c r="V58" s="52"/>
      <c r="W58" s="52"/>
      <c r="X58" s="52"/>
      <c r="Y58" s="52"/>
      <c r="Z58" s="52"/>
      <c r="AA58" s="52"/>
      <c r="AB58" s="52"/>
      <c r="AC58" s="52"/>
      <c r="AD58" s="52"/>
      <c r="AE58" s="52"/>
      <c r="AF58" s="52"/>
      <c r="AG58" s="52"/>
      <c r="AH58" s="52"/>
      <c r="AI58" s="52"/>
      <c r="AJ58" s="52"/>
      <c r="AK58" s="52"/>
      <c r="AL58" s="52"/>
      <c r="AM58" s="52"/>
      <c r="AN58" s="52"/>
      <c r="AO58" s="52"/>
      <c r="AP58" s="52"/>
      <c r="AQ58" s="52"/>
      <c r="AR58" s="52"/>
      <c r="AS58" s="52"/>
      <c r="AT58" s="52"/>
      <c r="AU58" s="52"/>
      <c r="AV58" s="52"/>
      <c r="AW58" s="52"/>
      <c r="AX58" s="52"/>
      <c r="AY58" s="52"/>
      <c r="AZ58" s="52"/>
      <c r="BA58" s="52"/>
      <c r="BB58" s="52"/>
      <c r="BC58" s="52"/>
      <c r="BD58" s="52"/>
      <c r="BE58" s="53"/>
      <c r="BG58" s="173"/>
      <c r="BH58" s="32"/>
      <c r="BI58" s="32"/>
      <c r="BJ58" s="32"/>
      <c r="BK58" s="32"/>
      <c r="BL58" s="32"/>
      <c r="BM58" s="32"/>
      <c r="BN58" s="32"/>
      <c r="BO58" s="32"/>
      <c r="BP58" s="32"/>
      <c r="BQ58" s="32"/>
      <c r="BR58" s="32"/>
      <c r="BS58" s="32"/>
      <c r="BT58" s="32"/>
      <c r="BU58" s="32"/>
      <c r="BV58" s="32"/>
      <c r="BW58" s="32"/>
      <c r="BX58" s="32"/>
      <c r="BY58" s="32"/>
      <c r="BZ58" s="32"/>
      <c r="CA58" s="32"/>
      <c r="CB58" s="32"/>
      <c r="CC58" s="32"/>
      <c r="CD58" s="32"/>
      <c r="CE58" s="32"/>
      <c r="CF58" s="32"/>
      <c r="CG58" s="32"/>
      <c r="CH58" s="32"/>
      <c r="CI58" s="32"/>
      <c r="CJ58" s="32"/>
      <c r="CK58" s="32"/>
      <c r="CL58" s="32"/>
      <c r="CM58" s="32"/>
      <c r="CN58" s="32"/>
      <c r="CO58" s="32"/>
      <c r="CP58" s="32"/>
      <c r="CQ58" s="32"/>
      <c r="CR58" s="32"/>
      <c r="CS58" s="32"/>
      <c r="CT58" s="32"/>
      <c r="CU58" s="32"/>
      <c r="CV58" s="32"/>
      <c r="CW58" s="6"/>
    </row>
    <row r="59" spans="2:139" ht="14.15" customHeight="1" x14ac:dyDescent="0.55000000000000004">
      <c r="B59" s="51"/>
      <c r="C59" s="84" t="s">
        <v>83</v>
      </c>
      <c r="D59" s="84"/>
      <c r="E59" s="84"/>
      <c r="F59" s="84" t="s">
        <v>84</v>
      </c>
      <c r="G59" s="283" t="s">
        <v>85</v>
      </c>
      <c r="H59" s="283"/>
      <c r="I59" s="283"/>
      <c r="J59" s="283"/>
      <c r="K59" s="283"/>
      <c r="L59" s="84" t="s">
        <v>77</v>
      </c>
      <c r="M59" s="84"/>
      <c r="N59" s="283" t="s">
        <v>86</v>
      </c>
      <c r="O59" s="283"/>
      <c r="P59" s="283"/>
      <c r="Q59" s="283"/>
      <c r="R59" s="283"/>
      <c r="S59" s="283"/>
      <c r="T59" s="283"/>
      <c r="U59" s="283"/>
      <c r="V59" s="283"/>
      <c r="W59" s="52"/>
      <c r="X59" s="52"/>
      <c r="Y59" s="52"/>
      <c r="Z59" s="52"/>
      <c r="AA59" s="52"/>
      <c r="AB59" s="52"/>
      <c r="AC59" s="52"/>
      <c r="AD59" s="52"/>
      <c r="AE59" s="52"/>
      <c r="AF59" s="52"/>
      <c r="AG59" s="52"/>
      <c r="AH59" s="52"/>
      <c r="AI59" s="52"/>
      <c r="AJ59" s="52"/>
      <c r="AK59" s="52"/>
      <c r="AL59" s="52"/>
      <c r="AM59" s="52"/>
      <c r="AN59" s="52"/>
      <c r="AO59" s="52"/>
      <c r="AP59" s="52"/>
      <c r="AQ59" s="52"/>
      <c r="AR59" s="52"/>
      <c r="AS59" s="52"/>
      <c r="AT59" s="52"/>
      <c r="AU59" s="52"/>
      <c r="AV59" s="52"/>
      <c r="AW59" s="52"/>
      <c r="AX59" s="52"/>
      <c r="AY59" s="52"/>
      <c r="AZ59" s="52"/>
      <c r="BA59" s="52"/>
      <c r="BB59" s="52"/>
      <c r="BC59" s="52"/>
      <c r="BD59" s="52"/>
      <c r="BE59" s="53"/>
      <c r="BG59" s="66"/>
      <c r="CW59" s="6"/>
    </row>
    <row r="60" spans="2:139" ht="14.15" customHeight="1" x14ac:dyDescent="0.55000000000000004">
      <c r="B60" s="51"/>
      <c r="C60" s="84"/>
      <c r="D60" s="84"/>
      <c r="E60" s="84"/>
      <c r="F60" s="84"/>
      <c r="G60" s="283"/>
      <c r="H60" s="283"/>
      <c r="I60" s="283"/>
      <c r="J60" s="283"/>
      <c r="K60" s="283"/>
      <c r="L60" s="84"/>
      <c r="M60" s="84"/>
      <c r="N60" s="283"/>
      <c r="O60" s="283"/>
      <c r="P60" s="283"/>
      <c r="Q60" s="283"/>
      <c r="R60" s="283"/>
      <c r="S60" s="283"/>
      <c r="T60" s="283"/>
      <c r="U60" s="283"/>
      <c r="V60" s="283"/>
      <c r="W60" s="52"/>
      <c r="X60" s="52"/>
      <c r="Y60" s="52"/>
      <c r="Z60" s="52"/>
      <c r="AA60" s="52"/>
      <c r="AB60" s="52"/>
      <c r="AC60" s="52"/>
      <c r="AD60" s="52"/>
      <c r="AE60" s="52"/>
      <c r="AF60" s="52"/>
      <c r="AG60" s="52"/>
      <c r="AH60" s="52"/>
      <c r="AI60" s="52"/>
      <c r="AJ60" s="52"/>
      <c r="AK60" s="52"/>
      <c r="AL60" s="52"/>
      <c r="AM60" s="52"/>
      <c r="AN60" s="52"/>
      <c r="AO60" s="52"/>
      <c r="AP60" s="52"/>
      <c r="AQ60" s="52"/>
      <c r="AR60" s="52"/>
      <c r="AS60" s="52"/>
      <c r="AT60" s="52"/>
      <c r="AU60" s="52"/>
      <c r="AV60" s="52"/>
      <c r="AW60" s="52"/>
      <c r="AX60" s="52"/>
      <c r="AY60" s="52"/>
      <c r="AZ60" s="52"/>
      <c r="BA60" s="52"/>
      <c r="BB60" s="52"/>
      <c r="BC60" s="52"/>
      <c r="BD60" s="52"/>
      <c r="BE60" s="53"/>
      <c r="BG60" s="66"/>
      <c r="CW60" s="6"/>
    </row>
    <row r="61" spans="2:139" ht="14.15" customHeight="1" x14ac:dyDescent="0.55000000000000004">
      <c r="B61" s="51"/>
      <c r="C61" s="218" t="s">
        <v>69</v>
      </c>
      <c r="D61" s="219"/>
      <c r="E61" s="220"/>
      <c r="F61" s="288" t="s">
        <v>87</v>
      </c>
      <c r="G61" s="288"/>
      <c r="H61" s="288"/>
      <c r="I61" s="288"/>
      <c r="J61" s="288"/>
      <c r="K61" s="288"/>
      <c r="L61" s="288"/>
      <c r="M61" s="288"/>
      <c r="N61" s="52"/>
      <c r="O61" s="52"/>
      <c r="P61" s="52"/>
      <c r="Q61" s="52"/>
      <c r="R61" s="52"/>
      <c r="S61" s="52"/>
      <c r="T61" s="52"/>
      <c r="U61" s="52"/>
      <c r="V61" s="52"/>
      <c r="W61" s="52"/>
      <c r="X61" s="52"/>
      <c r="Y61" s="52"/>
      <c r="Z61" s="52"/>
      <c r="AA61" s="52"/>
      <c r="AB61" s="52"/>
      <c r="AC61" s="52"/>
      <c r="AD61" s="52"/>
      <c r="AE61" s="52"/>
      <c r="AF61" s="52"/>
      <c r="AG61" s="52"/>
      <c r="AH61" s="52"/>
      <c r="AI61" s="52"/>
      <c r="AJ61" s="52"/>
      <c r="AK61" s="52"/>
      <c r="AL61" s="52"/>
      <c r="AM61" s="52"/>
      <c r="AN61" s="52"/>
      <c r="AO61" s="52"/>
      <c r="AP61" s="52"/>
      <c r="AQ61" s="52"/>
      <c r="AR61" s="52"/>
      <c r="AS61" s="52"/>
      <c r="AT61" s="52"/>
      <c r="AU61" s="52"/>
      <c r="AV61" s="52"/>
      <c r="AW61" s="52"/>
      <c r="AX61" s="52"/>
      <c r="AY61" s="52"/>
      <c r="AZ61" s="52"/>
      <c r="BA61" s="52"/>
      <c r="BB61" s="52"/>
      <c r="BC61" s="52"/>
      <c r="BD61" s="52"/>
      <c r="BE61" s="53"/>
      <c r="CW61" s="6"/>
    </row>
    <row r="62" spans="2:139" ht="14.15" customHeight="1" x14ac:dyDescent="0.55000000000000004">
      <c r="B62" s="51"/>
      <c r="C62" s="187"/>
      <c r="D62" s="188"/>
      <c r="E62" s="189"/>
      <c r="F62" s="288"/>
      <c r="G62" s="288"/>
      <c r="H62" s="288"/>
      <c r="I62" s="288"/>
      <c r="J62" s="288"/>
      <c r="K62" s="288"/>
      <c r="L62" s="288"/>
      <c r="M62" s="288"/>
      <c r="N62" s="52" t="str">
        <f>"入力桁数　"&amp;LEN(SUBSTITUTE(SUBSTITUTE(SUBSTITUTE($F$61,"-",""),"(",""),")",""))</f>
        <v>入力桁数　10</v>
      </c>
      <c r="O62" s="52"/>
      <c r="P62" s="52"/>
      <c r="Q62" s="52"/>
      <c r="R62" s="52"/>
      <c r="S62" s="52"/>
      <c r="T62" s="52"/>
      <c r="U62" s="52"/>
      <c r="V62" s="52"/>
      <c r="W62" s="52"/>
      <c r="X62" s="52"/>
      <c r="Y62" s="52"/>
      <c r="Z62" s="52"/>
      <c r="AA62" s="52"/>
      <c r="AB62" s="52"/>
      <c r="AC62" s="52"/>
      <c r="AD62" s="52"/>
      <c r="AE62" s="52"/>
      <c r="AF62" s="52"/>
      <c r="AG62" s="52"/>
      <c r="AH62" s="52"/>
      <c r="AI62" s="52"/>
      <c r="AJ62" s="52"/>
      <c r="AK62" s="52"/>
      <c r="AL62" s="52"/>
      <c r="AM62" s="52"/>
      <c r="AN62" s="52"/>
      <c r="AO62" s="52"/>
      <c r="AP62" s="52"/>
      <c r="AQ62" s="52"/>
      <c r="AR62" s="52"/>
      <c r="AS62" s="52"/>
      <c r="AT62" s="52"/>
      <c r="AU62" s="52"/>
      <c r="AV62" s="52"/>
      <c r="AW62" s="52"/>
      <c r="AX62" s="52"/>
      <c r="AY62" s="52"/>
      <c r="AZ62" s="52"/>
      <c r="BA62" s="52"/>
      <c r="BB62" s="52"/>
      <c r="BC62" s="52"/>
      <c r="BD62" s="52"/>
      <c r="BE62" s="53"/>
      <c r="CW62" s="6"/>
    </row>
    <row r="63" spans="2:139" ht="14.15" customHeight="1" x14ac:dyDescent="0.55000000000000004">
      <c r="B63" s="51"/>
      <c r="C63" s="52"/>
      <c r="D63" s="52"/>
      <c r="E63" s="52"/>
      <c r="F63" s="52"/>
      <c r="G63" s="52"/>
      <c r="H63" s="52"/>
      <c r="I63" s="52"/>
      <c r="J63" s="52"/>
      <c r="K63" s="52"/>
      <c r="L63" s="52"/>
      <c r="M63" s="52"/>
      <c r="N63" s="52"/>
      <c r="O63" s="52"/>
      <c r="P63" s="52"/>
      <c r="Q63" s="52"/>
      <c r="R63" s="52"/>
      <c r="S63" s="52"/>
      <c r="T63" s="52"/>
      <c r="U63" s="52"/>
      <c r="V63" s="52"/>
      <c r="W63" s="52"/>
      <c r="X63" s="52"/>
      <c r="Y63" s="52"/>
      <c r="Z63" s="52"/>
      <c r="AA63" s="52"/>
      <c r="AB63" s="52"/>
      <c r="AC63" s="52"/>
      <c r="AD63" s="52"/>
      <c r="AE63" s="52"/>
      <c r="AF63" s="52"/>
      <c r="AG63" s="52"/>
      <c r="AH63" s="52"/>
      <c r="AI63" s="52"/>
      <c r="AJ63" s="52"/>
      <c r="AK63" s="52"/>
      <c r="AL63" s="52"/>
      <c r="AM63" s="52"/>
      <c r="AN63" s="52"/>
      <c r="AO63" s="52"/>
      <c r="AP63" s="52"/>
      <c r="AQ63" s="52"/>
      <c r="AR63" s="52"/>
      <c r="AS63" s="52"/>
      <c r="AT63" s="52"/>
      <c r="AU63" s="52"/>
      <c r="AV63" s="52"/>
      <c r="AW63" s="52"/>
      <c r="AX63" s="52"/>
      <c r="AY63" s="52"/>
      <c r="AZ63" s="52"/>
      <c r="BA63" s="52"/>
      <c r="BB63" s="52"/>
      <c r="BC63" s="52"/>
      <c r="BD63" s="52"/>
      <c r="BE63" s="53"/>
      <c r="CW63" s="6"/>
    </row>
    <row r="64" spans="2:139" ht="14.15" customHeight="1" x14ac:dyDescent="0.55000000000000004">
      <c r="B64" s="51"/>
      <c r="C64" s="52" t="s">
        <v>88</v>
      </c>
      <c r="D64" s="52"/>
      <c r="E64" s="52"/>
      <c r="F64" s="52"/>
      <c r="G64" s="52"/>
      <c r="H64" s="52"/>
      <c r="I64" s="52"/>
      <c r="J64" s="52"/>
      <c r="K64" s="52"/>
      <c r="L64" s="52"/>
      <c r="M64" s="52"/>
      <c r="N64" s="52"/>
      <c r="O64" s="52"/>
      <c r="P64" s="52"/>
      <c r="Q64" s="52"/>
      <c r="R64" s="52"/>
      <c r="S64" s="52"/>
      <c r="T64" s="52"/>
      <c r="U64" s="52"/>
      <c r="V64" s="52"/>
      <c r="W64" s="52"/>
      <c r="X64" s="52"/>
      <c r="Y64" s="52"/>
      <c r="Z64" s="52"/>
      <c r="AA64" s="52"/>
      <c r="AB64" s="52"/>
      <c r="AC64" s="52"/>
      <c r="AD64" s="52"/>
      <c r="AE64" s="52"/>
      <c r="AF64" s="52"/>
      <c r="AG64" s="52"/>
      <c r="AH64" s="52"/>
      <c r="AI64" s="52"/>
      <c r="AJ64" s="52"/>
      <c r="AK64" s="52"/>
      <c r="AL64" s="52"/>
      <c r="AM64" s="52"/>
      <c r="AN64" s="52"/>
      <c r="AO64" s="52"/>
      <c r="AP64" s="52"/>
      <c r="AQ64" s="52"/>
      <c r="AR64" s="52"/>
      <c r="AS64" s="52"/>
      <c r="AT64" s="52"/>
      <c r="AU64" s="52"/>
      <c r="AV64" s="52"/>
      <c r="AW64" s="52"/>
      <c r="AX64" s="52"/>
      <c r="AY64" s="52"/>
      <c r="AZ64" s="52"/>
      <c r="BA64" s="52"/>
      <c r="BB64" s="52"/>
      <c r="BC64" s="52"/>
      <c r="BD64" s="52"/>
      <c r="BE64" s="53"/>
      <c r="CW64" s="6"/>
    </row>
    <row r="65" spans="2:101" ht="14.15" customHeight="1" x14ac:dyDescent="0.55000000000000004">
      <c r="B65" s="51"/>
      <c r="C65" s="289"/>
      <c r="D65" s="290"/>
      <c r="E65" s="290"/>
      <c r="F65" s="290"/>
      <c r="G65" s="290"/>
      <c r="H65" s="290"/>
      <c r="I65" s="290"/>
      <c r="J65" s="290"/>
      <c r="K65" s="290"/>
      <c r="L65" s="290"/>
      <c r="M65" s="290"/>
      <c r="N65" s="290"/>
      <c r="O65" s="290"/>
      <c r="P65" s="290"/>
      <c r="Q65" s="290"/>
      <c r="R65" s="290"/>
      <c r="S65" s="290"/>
      <c r="T65" s="290"/>
      <c r="U65" s="290"/>
      <c r="V65" s="290"/>
      <c r="W65" s="52"/>
      <c r="X65" s="52"/>
      <c r="Y65" s="52"/>
      <c r="Z65" s="52"/>
      <c r="AA65" s="52"/>
      <c r="AB65" s="52"/>
      <c r="AC65" s="52"/>
      <c r="AD65" s="52"/>
      <c r="AE65" s="52"/>
      <c r="AF65" s="52"/>
      <c r="AG65" s="52"/>
      <c r="AH65" s="52"/>
      <c r="AI65" s="52"/>
      <c r="AJ65" s="52"/>
      <c r="AK65" s="52"/>
      <c r="AL65" s="52"/>
      <c r="AM65" s="52"/>
      <c r="AN65" s="52"/>
      <c r="AO65" s="52"/>
      <c r="AP65" s="52"/>
      <c r="AQ65" s="52"/>
      <c r="AR65" s="52"/>
      <c r="AS65" s="52"/>
      <c r="AT65" s="52"/>
      <c r="AU65" s="52"/>
      <c r="AV65" s="52"/>
      <c r="AW65" s="52"/>
      <c r="AX65" s="52"/>
      <c r="AY65" s="52"/>
      <c r="AZ65" s="52"/>
      <c r="BA65" s="52"/>
      <c r="BB65" s="52"/>
      <c r="BC65" s="52"/>
      <c r="BD65" s="52"/>
      <c r="BE65" s="53"/>
      <c r="CW65" s="6"/>
    </row>
    <row r="66" spans="2:101" ht="14.15" customHeight="1" x14ac:dyDescent="0.55000000000000004">
      <c r="B66" s="51"/>
      <c r="C66" s="290"/>
      <c r="D66" s="290"/>
      <c r="E66" s="290"/>
      <c r="F66" s="290"/>
      <c r="G66" s="290"/>
      <c r="H66" s="290"/>
      <c r="I66" s="290"/>
      <c r="J66" s="290"/>
      <c r="K66" s="290"/>
      <c r="L66" s="290"/>
      <c r="M66" s="290"/>
      <c r="N66" s="290"/>
      <c r="O66" s="290"/>
      <c r="P66" s="290"/>
      <c r="Q66" s="290"/>
      <c r="R66" s="290"/>
      <c r="S66" s="290"/>
      <c r="T66" s="290"/>
      <c r="U66" s="290"/>
      <c r="V66" s="290"/>
      <c r="W66" s="52"/>
      <c r="X66" s="52"/>
      <c r="Y66" s="52"/>
      <c r="Z66" s="52"/>
      <c r="AA66" s="52"/>
      <c r="AB66" s="52"/>
      <c r="AC66" s="52"/>
      <c r="AD66" s="52"/>
      <c r="AE66" s="52"/>
      <c r="AF66" s="52"/>
      <c r="AG66" s="52"/>
      <c r="AH66" s="52"/>
      <c r="AI66" s="52"/>
      <c r="AJ66" s="52"/>
      <c r="AK66" s="52"/>
      <c r="AL66" s="52"/>
      <c r="AM66" s="52"/>
      <c r="AN66" s="52"/>
      <c r="AO66" s="52"/>
      <c r="AP66" s="52"/>
      <c r="AQ66" s="52"/>
      <c r="AR66" s="52"/>
      <c r="AS66" s="52"/>
      <c r="AT66" s="52"/>
      <c r="AU66" s="52"/>
      <c r="AV66" s="52"/>
      <c r="AW66" s="52"/>
      <c r="AX66" s="52"/>
      <c r="AY66" s="52"/>
      <c r="AZ66" s="52"/>
      <c r="BA66" s="52"/>
      <c r="BB66" s="52"/>
      <c r="BC66" s="52"/>
      <c r="BD66" s="52"/>
      <c r="BE66" s="53"/>
      <c r="CW66" s="6"/>
    </row>
    <row r="67" spans="2:101" ht="14.15" customHeight="1" x14ac:dyDescent="0.55000000000000004">
      <c r="B67" s="51"/>
      <c r="C67" s="290"/>
      <c r="D67" s="290"/>
      <c r="E67" s="290"/>
      <c r="F67" s="290"/>
      <c r="G67" s="290"/>
      <c r="H67" s="290"/>
      <c r="I67" s="290"/>
      <c r="J67" s="290"/>
      <c r="K67" s="290"/>
      <c r="L67" s="290"/>
      <c r="M67" s="290"/>
      <c r="N67" s="290"/>
      <c r="O67" s="290"/>
      <c r="P67" s="290"/>
      <c r="Q67" s="290"/>
      <c r="R67" s="290"/>
      <c r="S67" s="290"/>
      <c r="T67" s="290"/>
      <c r="U67" s="290"/>
      <c r="V67" s="290"/>
      <c r="W67" s="52"/>
      <c r="X67" s="52"/>
      <c r="Y67" s="52"/>
      <c r="Z67" s="52"/>
      <c r="AA67" s="52"/>
      <c r="AB67" s="52"/>
      <c r="AC67" s="52"/>
      <c r="AD67" s="52"/>
      <c r="AE67" s="52"/>
      <c r="AF67" s="52"/>
      <c r="AG67" s="52"/>
      <c r="AH67" s="52"/>
      <c r="AI67" s="52"/>
      <c r="AJ67" s="52"/>
      <c r="AK67" s="52"/>
      <c r="AL67" s="52"/>
      <c r="AM67" s="52"/>
      <c r="AN67" s="52"/>
      <c r="AO67" s="52"/>
      <c r="AP67" s="52"/>
      <c r="AQ67" s="52"/>
      <c r="AR67" s="52"/>
      <c r="AS67" s="52"/>
      <c r="AT67" s="52"/>
      <c r="AU67" s="52"/>
      <c r="AV67" s="52"/>
      <c r="AW67" s="52"/>
      <c r="AX67" s="52"/>
      <c r="AY67" s="52"/>
      <c r="AZ67" s="52"/>
      <c r="BA67" s="52"/>
      <c r="BB67" s="52"/>
      <c r="BC67" s="52"/>
      <c r="BD67" s="52"/>
      <c r="BE67" s="53"/>
      <c r="CW67" s="6"/>
    </row>
    <row r="68" spans="2:101" ht="14.15" customHeight="1" x14ac:dyDescent="0.55000000000000004">
      <c r="B68" s="51"/>
      <c r="C68" s="290"/>
      <c r="D68" s="290"/>
      <c r="E68" s="290"/>
      <c r="F68" s="290"/>
      <c r="G68" s="290"/>
      <c r="H68" s="290"/>
      <c r="I68" s="290"/>
      <c r="J68" s="290"/>
      <c r="K68" s="290"/>
      <c r="L68" s="290"/>
      <c r="M68" s="290"/>
      <c r="N68" s="290"/>
      <c r="O68" s="290"/>
      <c r="P68" s="290"/>
      <c r="Q68" s="290"/>
      <c r="R68" s="290"/>
      <c r="S68" s="290"/>
      <c r="T68" s="290"/>
      <c r="U68" s="290"/>
      <c r="V68" s="290"/>
      <c r="W68" s="52"/>
      <c r="X68" s="52"/>
      <c r="Y68" s="52"/>
      <c r="Z68" s="52"/>
      <c r="AA68" s="52"/>
      <c r="AB68" s="52"/>
      <c r="AC68" s="52"/>
      <c r="AD68" s="52"/>
      <c r="AE68" s="52"/>
      <c r="AF68" s="52"/>
      <c r="AG68" s="52"/>
      <c r="AH68" s="52"/>
      <c r="AI68" s="52"/>
      <c r="AJ68" s="52"/>
      <c r="AK68" s="52"/>
      <c r="AL68" s="52"/>
      <c r="AM68" s="52"/>
      <c r="AN68" s="52"/>
      <c r="AO68" s="52"/>
      <c r="AP68" s="52"/>
      <c r="AQ68" s="52"/>
      <c r="AR68" s="52"/>
      <c r="AS68" s="52"/>
      <c r="AT68" s="52"/>
      <c r="AU68" s="52"/>
      <c r="AV68" s="52"/>
      <c r="AW68" s="52"/>
      <c r="AX68" s="52"/>
      <c r="AY68" s="52"/>
      <c r="AZ68" s="52"/>
      <c r="BA68" s="52"/>
      <c r="BB68" s="52"/>
      <c r="BC68" s="52"/>
      <c r="BD68" s="52"/>
      <c r="BE68" s="53"/>
      <c r="CW68" s="6"/>
    </row>
    <row r="69" spans="2:101" ht="14.15" customHeight="1" x14ac:dyDescent="0.55000000000000004">
      <c r="B69" s="51"/>
      <c r="C69" s="290"/>
      <c r="D69" s="290"/>
      <c r="E69" s="290"/>
      <c r="F69" s="290"/>
      <c r="G69" s="290"/>
      <c r="H69" s="290"/>
      <c r="I69" s="290"/>
      <c r="J69" s="290"/>
      <c r="K69" s="290"/>
      <c r="L69" s="290"/>
      <c r="M69" s="290"/>
      <c r="N69" s="290"/>
      <c r="O69" s="290"/>
      <c r="P69" s="290"/>
      <c r="Q69" s="290"/>
      <c r="R69" s="290"/>
      <c r="S69" s="290"/>
      <c r="T69" s="290"/>
      <c r="U69" s="290"/>
      <c r="V69" s="290"/>
      <c r="W69" s="52"/>
      <c r="X69" s="52"/>
      <c r="Y69" s="52"/>
      <c r="Z69" s="52"/>
      <c r="AA69" s="52"/>
      <c r="AB69" s="52"/>
      <c r="AC69" s="52"/>
      <c r="AD69" s="52"/>
      <c r="AE69" s="52"/>
      <c r="AF69" s="52"/>
      <c r="AG69" s="52"/>
      <c r="AH69" s="52"/>
      <c r="AI69" s="52"/>
      <c r="AJ69" s="52"/>
      <c r="AK69" s="52"/>
      <c r="AL69" s="52"/>
      <c r="AM69" s="52"/>
      <c r="AN69" s="52"/>
      <c r="AO69" s="52"/>
      <c r="AP69" s="52"/>
      <c r="AQ69" s="52"/>
      <c r="AR69" s="52"/>
      <c r="AS69" s="52"/>
      <c r="AT69" s="52"/>
      <c r="AU69" s="52"/>
      <c r="AV69" s="52"/>
      <c r="AW69" s="52"/>
      <c r="AX69" s="52"/>
      <c r="AY69" s="52"/>
      <c r="AZ69" s="52"/>
      <c r="BA69" s="52"/>
      <c r="BB69" s="52"/>
      <c r="BC69" s="52"/>
      <c r="BD69" s="52"/>
      <c r="BE69" s="53"/>
      <c r="CW69" s="6"/>
    </row>
    <row r="70" spans="2:101" ht="14.15" customHeight="1" x14ac:dyDescent="0.55000000000000004">
      <c r="B70" s="51"/>
      <c r="C70" s="52"/>
      <c r="D70" s="52"/>
      <c r="E70" s="52"/>
      <c r="F70" s="52"/>
      <c r="G70" s="52"/>
      <c r="H70" s="52"/>
      <c r="I70" s="52"/>
      <c r="J70" s="52"/>
      <c r="K70" s="52"/>
      <c r="L70" s="52"/>
      <c r="M70" s="52"/>
      <c r="N70" s="52"/>
      <c r="O70" s="52"/>
      <c r="P70" s="52"/>
      <c r="Q70" s="52"/>
      <c r="R70" s="52"/>
      <c r="S70" s="52"/>
      <c r="T70" s="52"/>
      <c r="U70" s="52"/>
      <c r="V70" s="52"/>
      <c r="W70" s="52"/>
      <c r="X70" s="52"/>
      <c r="Y70" s="52"/>
      <c r="Z70" s="52"/>
      <c r="AA70" s="52"/>
      <c r="AB70" s="52"/>
      <c r="AC70" s="52"/>
      <c r="AD70" s="52"/>
      <c r="AE70" s="52"/>
      <c r="AF70" s="52"/>
      <c r="AG70" s="52"/>
      <c r="AH70" s="52"/>
      <c r="AI70" s="52"/>
      <c r="AJ70" s="52"/>
      <c r="AK70" s="52"/>
      <c r="AL70" s="52"/>
      <c r="AM70" s="52"/>
      <c r="AN70" s="52"/>
      <c r="AO70" s="52"/>
      <c r="AP70" s="52"/>
      <c r="AQ70" s="52"/>
      <c r="AR70" s="52"/>
      <c r="AS70" s="52"/>
      <c r="AT70" s="52"/>
      <c r="AU70" s="52"/>
      <c r="AV70" s="52"/>
      <c r="AW70" s="52"/>
      <c r="AX70" s="52"/>
      <c r="AY70" s="52"/>
      <c r="AZ70" s="52"/>
      <c r="BA70" s="52"/>
      <c r="BB70" s="52"/>
      <c r="BC70" s="52"/>
      <c r="BD70" s="52"/>
      <c r="BE70" s="53"/>
      <c r="CW70" s="6"/>
    </row>
    <row r="71" spans="2:101" ht="14.15" customHeight="1" x14ac:dyDescent="0.55000000000000004">
      <c r="B71" s="51"/>
      <c r="C71" s="52"/>
      <c r="D71" s="52"/>
      <c r="E71" s="52"/>
      <c r="F71" s="52"/>
      <c r="G71" s="52"/>
      <c r="H71" s="52"/>
      <c r="I71" s="52"/>
      <c r="J71" s="52"/>
      <c r="K71" s="52"/>
      <c r="L71" s="52"/>
      <c r="M71" s="52"/>
      <c r="N71" s="52"/>
      <c r="O71" s="52"/>
      <c r="P71" s="52"/>
      <c r="Q71" s="52"/>
      <c r="R71" s="52"/>
      <c r="S71" s="52"/>
      <c r="T71" s="52"/>
      <c r="U71" s="52"/>
      <c r="V71" s="52"/>
      <c r="W71" s="52"/>
      <c r="X71" s="52"/>
      <c r="Y71" s="52"/>
      <c r="Z71" s="52"/>
      <c r="AA71" s="52"/>
      <c r="AB71" s="52"/>
      <c r="AC71" s="52"/>
      <c r="AD71" s="52"/>
      <c r="AE71" s="52"/>
      <c r="AF71" s="52"/>
      <c r="AG71" s="52"/>
      <c r="AH71" s="52"/>
      <c r="AI71" s="52"/>
      <c r="AJ71" s="52"/>
      <c r="AK71" s="52"/>
      <c r="AL71" s="52"/>
      <c r="AM71" s="52"/>
      <c r="AN71" s="52"/>
      <c r="AO71" s="52"/>
      <c r="AP71" s="52"/>
      <c r="AQ71" s="52"/>
      <c r="AR71" s="52"/>
      <c r="AS71" s="52"/>
      <c r="AT71" s="52"/>
      <c r="AU71" s="52"/>
      <c r="AV71" s="52"/>
      <c r="AW71" s="52"/>
      <c r="AX71" s="52"/>
      <c r="AY71" s="52"/>
      <c r="AZ71" s="52"/>
      <c r="BA71" s="52"/>
      <c r="BB71" s="52"/>
      <c r="BC71" s="52"/>
      <c r="BD71" s="52"/>
      <c r="BE71" s="53"/>
      <c r="CW71" s="6"/>
    </row>
    <row r="72" spans="2:101" ht="14.15" customHeight="1" x14ac:dyDescent="0.55000000000000004">
      <c r="B72" s="51"/>
      <c r="C72" s="52"/>
      <c r="D72" s="52"/>
      <c r="E72" s="52"/>
      <c r="F72" s="52"/>
      <c r="G72" s="52"/>
      <c r="H72" s="52"/>
      <c r="I72" s="52"/>
      <c r="J72" s="52"/>
      <c r="K72" s="52"/>
      <c r="L72" s="52"/>
      <c r="M72" s="52"/>
      <c r="N72" s="52"/>
      <c r="O72" s="52"/>
      <c r="P72" s="52"/>
      <c r="Q72" s="52"/>
      <c r="R72" s="52"/>
      <c r="S72" s="52"/>
      <c r="T72" s="52"/>
      <c r="U72" s="52"/>
      <c r="V72" s="52"/>
      <c r="W72" s="52"/>
      <c r="X72" s="52"/>
      <c r="Y72" s="52"/>
      <c r="Z72" s="52"/>
      <c r="AA72" s="52"/>
      <c r="AB72" s="52"/>
      <c r="AC72" s="52"/>
      <c r="AD72" s="52"/>
      <c r="AE72" s="52"/>
      <c r="AF72" s="52"/>
      <c r="AG72" s="52"/>
      <c r="AH72" s="52"/>
      <c r="AI72" s="52"/>
      <c r="AJ72" s="52"/>
      <c r="AK72" s="52"/>
      <c r="AL72" s="52"/>
      <c r="AM72" s="52"/>
      <c r="AN72" s="52"/>
      <c r="AO72" s="52"/>
      <c r="AP72" s="52"/>
      <c r="AQ72" s="52"/>
      <c r="AR72" s="52"/>
      <c r="AS72" s="52"/>
      <c r="AT72" s="52"/>
      <c r="AU72" s="52"/>
      <c r="AV72" s="52"/>
      <c r="AW72" s="52"/>
      <c r="AX72" s="52"/>
      <c r="AY72" s="52"/>
      <c r="AZ72" s="52"/>
      <c r="BA72" s="52"/>
      <c r="BB72" s="52"/>
      <c r="BC72" s="52"/>
      <c r="BD72" s="52"/>
      <c r="BE72" s="53"/>
      <c r="CW72" s="6"/>
    </row>
    <row r="73" spans="2:101" ht="14.15" customHeight="1" x14ac:dyDescent="0.55000000000000004">
      <c r="B73" s="51"/>
      <c r="C73" s="52"/>
      <c r="D73" s="52"/>
      <c r="E73" s="52"/>
      <c r="F73" s="52"/>
      <c r="G73" s="52"/>
      <c r="H73" s="52"/>
      <c r="I73" s="52"/>
      <c r="J73" s="52"/>
      <c r="K73" s="52"/>
      <c r="L73" s="52"/>
      <c r="M73" s="52"/>
      <c r="N73" s="52"/>
      <c r="O73" s="52"/>
      <c r="P73" s="52"/>
      <c r="Q73" s="52"/>
      <c r="R73" s="52"/>
      <c r="S73" s="52"/>
      <c r="T73" s="52"/>
      <c r="U73" s="52"/>
      <c r="V73" s="52"/>
      <c r="W73" s="52"/>
      <c r="X73" s="52"/>
      <c r="Y73" s="52"/>
      <c r="Z73" s="52"/>
      <c r="AA73" s="52"/>
      <c r="AB73" s="52"/>
      <c r="AC73" s="52"/>
      <c r="AD73" s="52"/>
      <c r="AE73" s="52"/>
      <c r="AF73" s="52"/>
      <c r="AG73" s="52"/>
      <c r="AH73" s="52"/>
      <c r="AI73" s="52"/>
      <c r="AJ73" s="52"/>
      <c r="AK73" s="52"/>
      <c r="AL73" s="52"/>
      <c r="AM73" s="52"/>
      <c r="AN73" s="52"/>
      <c r="AO73" s="52"/>
      <c r="AP73" s="52"/>
      <c r="AQ73" s="52"/>
      <c r="AR73" s="52"/>
      <c r="AS73" s="52"/>
      <c r="AT73" s="52"/>
      <c r="AU73" s="52"/>
      <c r="AV73" s="52"/>
      <c r="AW73" s="52"/>
      <c r="AX73" s="52"/>
      <c r="AY73" s="52"/>
      <c r="AZ73" s="52"/>
      <c r="BA73" s="52"/>
      <c r="BB73" s="52"/>
      <c r="BC73" s="52"/>
      <c r="BD73" s="52"/>
      <c r="BE73" s="53"/>
      <c r="CW73" s="6"/>
    </row>
    <row r="74" spans="2:101" ht="14.15" customHeight="1" x14ac:dyDescent="0.55000000000000004">
      <c r="B74" s="51"/>
      <c r="C74" s="52"/>
      <c r="D74" s="52"/>
      <c r="E74" s="52"/>
      <c r="F74" s="52"/>
      <c r="G74" s="52"/>
      <c r="H74" s="52"/>
      <c r="I74" s="52"/>
      <c r="J74" s="52"/>
      <c r="K74" s="52"/>
      <c r="L74" s="52"/>
      <c r="M74" s="52"/>
      <c r="N74" s="52"/>
      <c r="O74" s="52"/>
      <c r="P74" s="52"/>
      <c r="Q74" s="52"/>
      <c r="R74" s="52"/>
      <c r="S74" s="52"/>
      <c r="T74" s="52"/>
      <c r="U74" s="52"/>
      <c r="V74" s="52"/>
      <c r="W74" s="52"/>
      <c r="X74" s="52"/>
      <c r="Y74" s="52"/>
      <c r="Z74" s="52"/>
      <c r="AA74" s="52"/>
      <c r="AB74" s="52"/>
      <c r="AC74" s="52"/>
      <c r="AD74" s="52"/>
      <c r="AE74" s="52"/>
      <c r="AF74" s="52"/>
      <c r="AG74" s="52"/>
      <c r="AH74" s="52"/>
      <c r="AI74" s="52"/>
      <c r="AJ74" s="52"/>
      <c r="AK74" s="52"/>
      <c r="AL74" s="52"/>
      <c r="AM74" s="52"/>
      <c r="AN74" s="52"/>
      <c r="AO74" s="52"/>
      <c r="AP74" s="52"/>
      <c r="AQ74" s="52"/>
      <c r="AR74" s="52"/>
      <c r="AS74" s="52"/>
      <c r="AT74" s="52"/>
      <c r="AU74" s="52"/>
      <c r="AV74" s="52"/>
      <c r="AW74" s="52"/>
      <c r="AX74" s="52"/>
      <c r="AY74" s="52"/>
      <c r="AZ74" s="52"/>
      <c r="BA74" s="52"/>
      <c r="BB74" s="52"/>
      <c r="BC74" s="52"/>
      <c r="BD74" s="52"/>
      <c r="BE74" s="53"/>
      <c r="CW74" s="6"/>
    </row>
    <row r="75" spans="2:101" ht="14.15" customHeight="1" x14ac:dyDescent="0.55000000000000004">
      <c r="B75" s="51"/>
      <c r="C75" s="52"/>
      <c r="D75" s="52"/>
      <c r="E75" s="52"/>
      <c r="F75" s="52"/>
      <c r="G75" s="52"/>
      <c r="H75" s="52"/>
      <c r="I75" s="52"/>
      <c r="J75" s="52"/>
      <c r="K75" s="52"/>
      <c r="L75" s="52"/>
      <c r="M75" s="52"/>
      <c r="N75" s="52"/>
      <c r="O75" s="52"/>
      <c r="P75" s="52"/>
      <c r="Q75" s="52"/>
      <c r="R75" s="52"/>
      <c r="S75" s="52"/>
      <c r="T75" s="52"/>
      <c r="U75" s="52"/>
      <c r="V75" s="52"/>
      <c r="W75" s="52"/>
      <c r="X75" s="52"/>
      <c r="Y75" s="52"/>
      <c r="Z75" s="52"/>
      <c r="AA75" s="52"/>
      <c r="AB75" s="52"/>
      <c r="AC75" s="52"/>
      <c r="AD75" s="52"/>
      <c r="AE75" s="52"/>
      <c r="AF75" s="52"/>
      <c r="AG75" s="52"/>
      <c r="AH75" s="52"/>
      <c r="AI75" s="52"/>
      <c r="AJ75" s="52"/>
      <c r="AK75" s="52"/>
      <c r="AL75" s="52"/>
      <c r="AM75" s="52"/>
      <c r="AN75" s="52"/>
      <c r="AO75" s="52"/>
      <c r="AP75" s="52"/>
      <c r="AQ75" s="52"/>
      <c r="AR75" s="52"/>
      <c r="AS75" s="52"/>
      <c r="AT75" s="52"/>
      <c r="AU75" s="52"/>
      <c r="AV75" s="52"/>
      <c r="AW75" s="52"/>
      <c r="AX75" s="52"/>
      <c r="AY75" s="52"/>
      <c r="AZ75" s="52"/>
      <c r="BA75" s="52"/>
      <c r="BB75" s="52"/>
      <c r="BC75" s="52"/>
      <c r="BD75" s="52"/>
      <c r="BE75" s="53"/>
      <c r="CW75" s="6"/>
    </row>
    <row r="76" spans="2:101" ht="14.15" customHeight="1" x14ac:dyDescent="0.55000000000000004">
      <c r="B76" s="51"/>
      <c r="C76" s="52"/>
      <c r="D76" s="52"/>
      <c r="E76" s="52"/>
      <c r="F76" s="52"/>
      <c r="G76" s="52"/>
      <c r="H76" s="52"/>
      <c r="I76" s="52"/>
      <c r="J76" s="52"/>
      <c r="K76" s="52"/>
      <c r="L76" s="52"/>
      <c r="M76" s="52"/>
      <c r="N76" s="52"/>
      <c r="O76" s="52"/>
      <c r="P76" s="52"/>
      <c r="Q76" s="52"/>
      <c r="R76" s="52"/>
      <c r="S76" s="52"/>
      <c r="T76" s="52"/>
      <c r="U76" s="52"/>
      <c r="V76" s="52"/>
      <c r="W76" s="52"/>
      <c r="X76" s="52"/>
      <c r="Y76" s="52"/>
      <c r="Z76" s="52"/>
      <c r="AA76" s="52"/>
      <c r="AB76" s="52"/>
      <c r="AC76" s="52"/>
      <c r="AD76" s="52"/>
      <c r="AE76" s="52"/>
      <c r="AF76" s="52"/>
      <c r="AG76" s="52"/>
      <c r="AH76" s="52"/>
      <c r="AI76" s="52"/>
      <c r="AJ76" s="52"/>
      <c r="AK76" s="52"/>
      <c r="AL76" s="52"/>
      <c r="AM76" s="52"/>
      <c r="AN76" s="52"/>
      <c r="AO76" s="52"/>
      <c r="AP76" s="52"/>
      <c r="AQ76" s="52"/>
      <c r="AR76" s="52"/>
      <c r="AS76" s="52"/>
      <c r="AT76" s="52"/>
      <c r="AU76" s="52"/>
      <c r="AV76" s="52"/>
      <c r="AW76" s="52"/>
      <c r="AX76" s="52"/>
      <c r="AY76" s="52"/>
      <c r="AZ76" s="52"/>
      <c r="BA76" s="52"/>
      <c r="BB76" s="52"/>
      <c r="BC76" s="52"/>
      <c r="BD76" s="52"/>
      <c r="BE76" s="53"/>
      <c r="CW76" s="6"/>
    </row>
    <row r="77" spans="2:101" ht="14.15" customHeight="1" x14ac:dyDescent="0.55000000000000004">
      <c r="B77" s="51"/>
      <c r="C77" s="52"/>
      <c r="D77" s="52"/>
      <c r="E77" s="52"/>
      <c r="F77" s="52"/>
      <c r="G77" s="52"/>
      <c r="H77" s="52"/>
      <c r="I77" s="52"/>
      <c r="J77" s="52"/>
      <c r="K77" s="52"/>
      <c r="L77" s="52"/>
      <c r="M77" s="52"/>
      <c r="N77" s="52"/>
      <c r="O77" s="52"/>
      <c r="P77" s="52"/>
      <c r="Q77" s="52"/>
      <c r="R77" s="52"/>
      <c r="S77" s="52"/>
      <c r="T77" s="52"/>
      <c r="U77" s="52"/>
      <c r="V77" s="52"/>
      <c r="W77" s="52"/>
      <c r="X77" s="52"/>
      <c r="Y77" s="52"/>
      <c r="Z77" s="52"/>
      <c r="AA77" s="52"/>
      <c r="AB77" s="52"/>
      <c r="AC77" s="52"/>
      <c r="AD77" s="52"/>
      <c r="AE77" s="52"/>
      <c r="AF77" s="52"/>
      <c r="AG77" s="52"/>
      <c r="AH77" s="52"/>
      <c r="AI77" s="52"/>
      <c r="AJ77" s="52"/>
      <c r="AK77" s="52"/>
      <c r="AL77" s="52"/>
      <c r="AM77" s="52"/>
      <c r="AN77" s="52"/>
      <c r="AO77" s="52"/>
      <c r="AP77" s="52"/>
      <c r="AQ77" s="52"/>
      <c r="AR77" s="52"/>
      <c r="AS77" s="52"/>
      <c r="AT77" s="52"/>
      <c r="AU77" s="52"/>
      <c r="AV77" s="52"/>
      <c r="AW77" s="52"/>
      <c r="AX77" s="52"/>
      <c r="AY77" s="52"/>
      <c r="AZ77" s="52"/>
      <c r="BA77" s="52"/>
      <c r="BB77" s="52"/>
      <c r="BC77" s="52"/>
      <c r="BD77" s="52"/>
      <c r="BE77" s="53"/>
      <c r="CW77" s="6"/>
    </row>
    <row r="78" spans="2:101" ht="14.15" customHeight="1" x14ac:dyDescent="0.55000000000000004">
      <c r="B78" s="51"/>
      <c r="C78" s="52"/>
      <c r="D78" s="52"/>
      <c r="E78" s="52"/>
      <c r="F78" s="52"/>
      <c r="G78" s="52"/>
      <c r="H78" s="52"/>
      <c r="I78" s="52"/>
      <c r="J78" s="52"/>
      <c r="K78" s="52"/>
      <c r="L78" s="52"/>
      <c r="M78" s="52"/>
      <c r="N78" s="52"/>
      <c r="O78" s="52"/>
      <c r="P78" s="52"/>
      <c r="Q78" s="52"/>
      <c r="R78" s="52"/>
      <c r="S78" s="52"/>
      <c r="T78" s="52"/>
      <c r="U78" s="52"/>
      <c r="V78" s="52"/>
      <c r="W78" s="52"/>
      <c r="X78" s="52"/>
      <c r="Y78" s="52"/>
      <c r="Z78" s="52"/>
      <c r="AA78" s="52"/>
      <c r="AB78" s="52"/>
      <c r="AC78" s="52"/>
      <c r="AD78" s="52"/>
      <c r="AE78" s="52"/>
      <c r="AF78" s="52"/>
      <c r="AG78" s="52"/>
      <c r="AH78" s="52"/>
      <c r="AI78" s="52"/>
      <c r="AJ78" s="52"/>
      <c r="AK78" s="52"/>
      <c r="AL78" s="52"/>
      <c r="AM78" s="52"/>
      <c r="AN78" s="52"/>
      <c r="AO78" s="52"/>
      <c r="AP78" s="52"/>
      <c r="AQ78" s="52"/>
      <c r="AR78" s="52"/>
      <c r="AS78" s="52"/>
      <c r="AT78" s="52"/>
      <c r="AU78" s="52"/>
      <c r="AV78" s="52"/>
      <c r="AW78" s="52"/>
      <c r="AX78" s="52"/>
      <c r="AY78" s="52"/>
      <c r="AZ78" s="52"/>
      <c r="BA78" s="52"/>
      <c r="BB78" s="52"/>
      <c r="BC78" s="52"/>
      <c r="BD78" s="52"/>
      <c r="BE78" s="53"/>
      <c r="CW78" s="6"/>
    </row>
    <row r="79" spans="2:101" ht="14.15" customHeight="1" x14ac:dyDescent="0.55000000000000004">
      <c r="B79" s="51"/>
      <c r="C79" s="52"/>
      <c r="D79" s="52"/>
      <c r="E79" s="52"/>
      <c r="F79" s="52"/>
      <c r="G79" s="52"/>
      <c r="H79" s="52"/>
      <c r="I79" s="52"/>
      <c r="J79" s="52"/>
      <c r="K79" s="52"/>
      <c r="L79" s="52"/>
      <c r="M79" s="52"/>
      <c r="N79" s="52"/>
      <c r="O79" s="52"/>
      <c r="P79" s="52"/>
      <c r="Q79" s="52"/>
      <c r="R79" s="52"/>
      <c r="S79" s="52"/>
      <c r="T79" s="52"/>
      <c r="U79" s="52"/>
      <c r="V79" s="52"/>
      <c r="W79" s="52"/>
      <c r="X79" s="52"/>
      <c r="Y79" s="52"/>
      <c r="Z79" s="52"/>
      <c r="AA79" s="52"/>
      <c r="AB79" s="52"/>
      <c r="AC79" s="52"/>
      <c r="AD79" s="52"/>
      <c r="AE79" s="52"/>
      <c r="AF79" s="52"/>
      <c r="AG79" s="52"/>
      <c r="AH79" s="52"/>
      <c r="AI79" s="52"/>
      <c r="AJ79" s="52"/>
      <c r="AK79" s="52"/>
      <c r="AL79" s="52"/>
      <c r="AM79" s="52"/>
      <c r="AN79" s="52"/>
      <c r="AO79" s="52"/>
      <c r="AP79" s="52"/>
      <c r="AQ79" s="52"/>
      <c r="AR79" s="52"/>
      <c r="AS79" s="52"/>
      <c r="AT79" s="52"/>
      <c r="AU79" s="52"/>
      <c r="AV79" s="52"/>
      <c r="AW79" s="52"/>
      <c r="AX79" s="52"/>
      <c r="AY79" s="52"/>
      <c r="AZ79" s="52"/>
      <c r="BA79" s="52"/>
      <c r="BB79" s="52"/>
      <c r="BC79" s="52"/>
      <c r="BD79" s="52"/>
      <c r="BE79" s="53"/>
      <c r="CW79" s="6"/>
    </row>
    <row r="80" spans="2:101" ht="14.15" customHeight="1" x14ac:dyDescent="0.55000000000000004">
      <c r="B80" s="51"/>
      <c r="C80" s="52"/>
      <c r="D80" s="52"/>
      <c r="E80" s="52"/>
      <c r="F80" s="52"/>
      <c r="G80" s="52"/>
      <c r="H80" s="52"/>
      <c r="I80" s="52"/>
      <c r="J80" s="52"/>
      <c r="K80" s="52"/>
      <c r="L80" s="52"/>
      <c r="M80" s="52"/>
      <c r="N80" s="52"/>
      <c r="O80" s="52"/>
      <c r="P80" s="52"/>
      <c r="Q80" s="52"/>
      <c r="R80" s="52"/>
      <c r="S80" s="52"/>
      <c r="T80" s="52"/>
      <c r="U80" s="52"/>
      <c r="V80" s="52"/>
      <c r="W80" s="52"/>
      <c r="X80" s="52"/>
      <c r="Y80" s="52"/>
      <c r="Z80" s="52"/>
      <c r="AA80" s="52"/>
      <c r="AB80" s="52"/>
      <c r="AC80" s="52"/>
      <c r="AD80" s="52"/>
      <c r="AE80" s="52"/>
      <c r="AF80" s="52"/>
      <c r="AG80" s="52"/>
      <c r="AH80" s="52"/>
      <c r="AI80" s="52"/>
      <c r="AJ80" s="52"/>
      <c r="AK80" s="52"/>
      <c r="AL80" s="52"/>
      <c r="AM80" s="52"/>
      <c r="AN80" s="52"/>
      <c r="AO80" s="52"/>
      <c r="AP80" s="52"/>
      <c r="AQ80" s="52"/>
      <c r="AR80" s="52"/>
      <c r="AS80" s="52"/>
      <c r="AT80" s="52"/>
      <c r="AU80" s="52"/>
      <c r="AV80" s="52"/>
      <c r="AW80" s="52"/>
      <c r="AX80" s="52"/>
      <c r="AY80" s="52"/>
      <c r="AZ80" s="52"/>
      <c r="BA80" s="52"/>
      <c r="BB80" s="52"/>
      <c r="BC80" s="52"/>
      <c r="BD80" s="52"/>
      <c r="BE80" s="53"/>
      <c r="CW80" s="6"/>
    </row>
    <row r="81" spans="2:101" ht="14.15" customHeight="1" x14ac:dyDescent="0.55000000000000004">
      <c r="B81" s="51"/>
      <c r="C81" s="52"/>
      <c r="D81" s="52"/>
      <c r="E81" s="52"/>
      <c r="F81" s="52"/>
      <c r="G81" s="52"/>
      <c r="H81" s="52"/>
      <c r="I81" s="52"/>
      <c r="J81" s="52"/>
      <c r="K81" s="52"/>
      <c r="L81" s="52"/>
      <c r="M81" s="52"/>
      <c r="N81" s="52"/>
      <c r="O81" s="52"/>
      <c r="P81" s="52"/>
      <c r="Q81" s="52"/>
      <c r="R81" s="52"/>
      <c r="S81" s="52"/>
      <c r="T81" s="52"/>
      <c r="U81" s="52"/>
      <c r="V81" s="52"/>
      <c r="W81" s="52"/>
      <c r="X81" s="52"/>
      <c r="Y81" s="52"/>
      <c r="Z81" s="52"/>
      <c r="AA81" s="52"/>
      <c r="AB81" s="52"/>
      <c r="AC81" s="52"/>
      <c r="AD81" s="52"/>
      <c r="AE81" s="52"/>
      <c r="AF81" s="52"/>
      <c r="AG81" s="52"/>
      <c r="AH81" s="52"/>
      <c r="AI81" s="52"/>
      <c r="AJ81" s="52"/>
      <c r="AK81" s="52"/>
      <c r="AL81" s="52"/>
      <c r="AM81" s="52"/>
      <c r="AN81" s="52"/>
      <c r="AO81" s="52"/>
      <c r="AP81" s="52"/>
      <c r="AQ81" s="52"/>
      <c r="AR81" s="52"/>
      <c r="AS81" s="52"/>
      <c r="AT81" s="52"/>
      <c r="AU81" s="52"/>
      <c r="AV81" s="52"/>
      <c r="AW81" s="52"/>
      <c r="AX81" s="52"/>
      <c r="AY81" s="52"/>
      <c r="AZ81" s="52"/>
      <c r="BA81" s="52"/>
      <c r="BB81" s="52"/>
      <c r="BC81" s="52"/>
      <c r="BD81" s="52"/>
      <c r="BE81" s="53"/>
      <c r="CW81" s="6"/>
    </row>
    <row r="82" spans="2:101" ht="14.15" customHeight="1" x14ac:dyDescent="0.55000000000000004">
      <c r="B82" s="51"/>
      <c r="C82" s="52"/>
      <c r="D82" s="52"/>
      <c r="E82" s="52"/>
      <c r="F82" s="52"/>
      <c r="G82" s="52"/>
      <c r="H82" s="52"/>
      <c r="I82" s="52"/>
      <c r="J82" s="52"/>
      <c r="K82" s="52"/>
      <c r="L82" s="52"/>
      <c r="M82" s="52"/>
      <c r="N82" s="52"/>
      <c r="O82" s="52"/>
      <c r="P82" s="52"/>
      <c r="Q82" s="52"/>
      <c r="R82" s="52"/>
      <c r="S82" s="52"/>
      <c r="T82" s="52"/>
      <c r="U82" s="52"/>
      <c r="V82" s="52"/>
      <c r="W82" s="52"/>
      <c r="X82" s="52"/>
      <c r="Y82" s="52"/>
      <c r="Z82" s="52"/>
      <c r="AA82" s="52"/>
      <c r="AB82" s="52"/>
      <c r="AC82" s="52"/>
      <c r="AD82" s="52"/>
      <c r="AE82" s="52"/>
      <c r="AF82" s="52"/>
      <c r="AG82" s="52"/>
      <c r="AH82" s="52"/>
      <c r="AI82" s="52"/>
      <c r="AJ82" s="52"/>
      <c r="AK82" s="52"/>
      <c r="AL82" s="52"/>
      <c r="AM82" s="52"/>
      <c r="AN82" s="52"/>
      <c r="AO82" s="52"/>
      <c r="AP82" s="52"/>
      <c r="AQ82" s="52"/>
      <c r="AR82" s="52"/>
      <c r="AS82" s="52"/>
      <c r="AT82" s="52"/>
      <c r="AU82" s="52"/>
      <c r="AV82" s="52"/>
      <c r="AW82" s="52"/>
      <c r="AX82" s="52"/>
      <c r="AY82" s="52"/>
      <c r="AZ82" s="52"/>
      <c r="BA82" s="52"/>
      <c r="BB82" s="52"/>
      <c r="BC82" s="52"/>
      <c r="BD82" s="52"/>
      <c r="BE82" s="53"/>
      <c r="CW82" s="6"/>
    </row>
    <row r="83" spans="2:101" ht="14.15" customHeight="1" x14ac:dyDescent="0.55000000000000004">
      <c r="B83" s="51"/>
      <c r="C83" s="52"/>
      <c r="D83" s="52"/>
      <c r="E83" s="52"/>
      <c r="F83" s="52"/>
      <c r="G83" s="52"/>
      <c r="H83" s="52"/>
      <c r="I83" s="52"/>
      <c r="J83" s="52"/>
      <c r="K83" s="52"/>
      <c r="L83" s="52"/>
      <c r="M83" s="52"/>
      <c r="N83" s="52"/>
      <c r="O83" s="52"/>
      <c r="P83" s="52"/>
      <c r="Q83" s="52"/>
      <c r="R83" s="52"/>
      <c r="S83" s="52"/>
      <c r="T83" s="52"/>
      <c r="U83" s="52"/>
      <c r="V83" s="52"/>
      <c r="W83" s="52"/>
      <c r="X83" s="52"/>
      <c r="Y83" s="52"/>
      <c r="Z83" s="52"/>
      <c r="AA83" s="52"/>
      <c r="AB83" s="52"/>
      <c r="AC83" s="52"/>
      <c r="AD83" s="52"/>
      <c r="AE83" s="52"/>
      <c r="AF83" s="52"/>
      <c r="AG83" s="52"/>
      <c r="AH83" s="52"/>
      <c r="AI83" s="52"/>
      <c r="AJ83" s="52"/>
      <c r="AK83" s="52"/>
      <c r="AL83" s="52"/>
      <c r="AM83" s="52"/>
      <c r="AN83" s="52"/>
      <c r="AO83" s="52"/>
      <c r="AP83" s="52"/>
      <c r="AQ83" s="52"/>
      <c r="AR83" s="52"/>
      <c r="AS83" s="52"/>
      <c r="AT83" s="52"/>
      <c r="AU83" s="52"/>
      <c r="AV83" s="52"/>
      <c r="AW83" s="52"/>
      <c r="AX83" s="52"/>
      <c r="AY83" s="52"/>
      <c r="AZ83" s="52"/>
      <c r="BA83" s="52"/>
      <c r="BB83" s="52"/>
      <c r="BC83" s="52"/>
      <c r="BD83" s="52"/>
      <c r="BE83" s="53"/>
      <c r="CW83" s="6"/>
    </row>
    <row r="84" spans="2:101" ht="14.15" customHeight="1" x14ac:dyDescent="0.55000000000000004">
      <c r="B84" s="51"/>
      <c r="C84" s="52"/>
      <c r="D84" s="52"/>
      <c r="E84" s="52"/>
      <c r="F84" s="52"/>
      <c r="G84" s="52"/>
      <c r="H84" s="52"/>
      <c r="I84" s="52"/>
      <c r="J84" s="52"/>
      <c r="K84" s="52"/>
      <c r="L84" s="52"/>
      <c r="M84" s="52"/>
      <c r="N84" s="52"/>
      <c r="O84" s="52"/>
      <c r="P84" s="52"/>
      <c r="Q84" s="52"/>
      <c r="R84" s="52"/>
      <c r="S84" s="52"/>
      <c r="T84" s="52"/>
      <c r="U84" s="52"/>
      <c r="V84" s="52"/>
      <c r="W84" s="52"/>
      <c r="X84" s="52"/>
      <c r="Y84" s="52"/>
      <c r="Z84" s="52"/>
      <c r="AA84" s="52"/>
      <c r="AB84" s="52"/>
      <c r="AC84" s="52"/>
      <c r="AD84" s="52"/>
      <c r="AE84" s="52"/>
      <c r="AF84" s="52"/>
      <c r="AG84" s="52"/>
      <c r="AH84" s="52"/>
      <c r="AI84" s="52"/>
      <c r="AJ84" s="52"/>
      <c r="AK84" s="52"/>
      <c r="AL84" s="52"/>
      <c r="AM84" s="52"/>
      <c r="AN84" s="52"/>
      <c r="AO84" s="52"/>
      <c r="AP84" s="52"/>
      <c r="AQ84" s="52"/>
      <c r="AR84" s="52"/>
      <c r="AS84" s="52"/>
      <c r="AT84" s="52"/>
      <c r="AU84" s="52"/>
      <c r="AV84" s="52"/>
      <c r="AW84" s="52"/>
      <c r="AX84" s="52"/>
      <c r="AY84" s="52"/>
      <c r="AZ84" s="52"/>
      <c r="BA84" s="52"/>
      <c r="BB84" s="52"/>
      <c r="BC84" s="52"/>
      <c r="BD84" s="52"/>
      <c r="BE84" s="53"/>
      <c r="CW84" s="6"/>
    </row>
    <row r="85" spans="2:101" ht="14.15" customHeight="1" x14ac:dyDescent="0.55000000000000004">
      <c r="B85" s="51"/>
      <c r="C85" s="52"/>
      <c r="D85" s="52"/>
      <c r="E85" s="52"/>
      <c r="F85" s="52"/>
      <c r="G85" s="52"/>
      <c r="H85" s="52"/>
      <c r="I85" s="52"/>
      <c r="J85" s="52"/>
      <c r="K85" s="52"/>
      <c r="L85" s="52"/>
      <c r="M85" s="52"/>
      <c r="N85" s="52"/>
      <c r="O85" s="52"/>
      <c r="P85" s="52"/>
      <c r="Q85" s="52"/>
      <c r="R85" s="52"/>
      <c r="S85" s="52"/>
      <c r="T85" s="52"/>
      <c r="U85" s="52"/>
      <c r="V85" s="52"/>
      <c r="W85" s="52"/>
      <c r="X85" s="52"/>
      <c r="Y85" s="52"/>
      <c r="Z85" s="52"/>
      <c r="AA85" s="52"/>
      <c r="AB85" s="52"/>
      <c r="AC85" s="52"/>
      <c r="AD85" s="52"/>
      <c r="AE85" s="52"/>
      <c r="AF85" s="52"/>
      <c r="AG85" s="52"/>
      <c r="AH85" s="52"/>
      <c r="AI85" s="52"/>
      <c r="AJ85" s="52"/>
      <c r="AK85" s="52"/>
      <c r="AL85" s="52"/>
      <c r="AM85" s="52"/>
      <c r="AN85" s="52"/>
      <c r="AO85" s="52"/>
      <c r="AP85" s="52"/>
      <c r="AQ85" s="52"/>
      <c r="AR85" s="52"/>
      <c r="AS85" s="52"/>
      <c r="AT85" s="52"/>
      <c r="AU85" s="52"/>
      <c r="AV85" s="52"/>
      <c r="AW85" s="52"/>
      <c r="AX85" s="52"/>
      <c r="AY85" s="52"/>
      <c r="AZ85" s="52"/>
      <c r="BA85" s="52"/>
      <c r="BB85" s="52"/>
      <c r="BC85" s="52"/>
      <c r="BD85" s="52"/>
      <c r="BE85" s="53"/>
      <c r="CW85" s="6"/>
    </row>
    <row r="86" spans="2:101" ht="14.15" customHeight="1" x14ac:dyDescent="0.55000000000000004">
      <c r="B86" s="51"/>
      <c r="C86" s="52"/>
      <c r="D86" s="52"/>
      <c r="E86" s="52"/>
      <c r="F86" s="52"/>
      <c r="G86" s="52"/>
      <c r="H86" s="52"/>
      <c r="I86" s="52"/>
      <c r="J86" s="52"/>
      <c r="K86" s="52"/>
      <c r="L86" s="52"/>
      <c r="M86" s="52"/>
      <c r="N86" s="52"/>
      <c r="O86" s="52"/>
      <c r="P86" s="52"/>
      <c r="Q86" s="52"/>
      <c r="R86" s="52"/>
      <c r="S86" s="52"/>
      <c r="T86" s="52"/>
      <c r="U86" s="52"/>
      <c r="V86" s="52"/>
      <c r="W86" s="52"/>
      <c r="X86" s="52"/>
      <c r="Y86" s="52"/>
      <c r="Z86" s="52"/>
      <c r="AA86" s="52"/>
      <c r="AB86" s="52"/>
      <c r="AC86" s="52"/>
      <c r="AD86" s="52"/>
      <c r="AE86" s="52"/>
      <c r="AF86" s="52"/>
      <c r="AG86" s="52"/>
      <c r="AH86" s="52"/>
      <c r="AI86" s="52"/>
      <c r="AJ86" s="52"/>
      <c r="AK86" s="52"/>
      <c r="AL86" s="52"/>
      <c r="AM86" s="52"/>
      <c r="AN86" s="52"/>
      <c r="AO86" s="52"/>
      <c r="AP86" s="52"/>
      <c r="AQ86" s="52"/>
      <c r="AR86" s="52"/>
      <c r="AS86" s="52"/>
      <c r="AT86" s="52"/>
      <c r="AU86" s="52"/>
      <c r="AV86" s="52"/>
      <c r="AW86" s="52"/>
      <c r="AX86" s="52"/>
      <c r="AY86" s="52"/>
      <c r="AZ86" s="52"/>
      <c r="BA86" s="52"/>
      <c r="BB86" s="52"/>
      <c r="BC86" s="52"/>
      <c r="BD86" s="52"/>
      <c r="BE86" s="53"/>
      <c r="CW86" s="6"/>
    </row>
    <row r="87" spans="2:101" ht="14.15" customHeight="1" x14ac:dyDescent="0.55000000000000004">
      <c r="B87" s="51"/>
      <c r="C87" s="52"/>
      <c r="D87" s="52"/>
      <c r="E87" s="52"/>
      <c r="F87" s="52"/>
      <c r="G87" s="52"/>
      <c r="H87" s="52"/>
      <c r="I87" s="52"/>
      <c r="J87" s="52"/>
      <c r="K87" s="52"/>
      <c r="L87" s="52"/>
      <c r="M87" s="52"/>
      <c r="N87" s="52"/>
      <c r="O87" s="52"/>
      <c r="P87" s="52"/>
      <c r="Q87" s="52"/>
      <c r="R87" s="52"/>
      <c r="S87" s="52"/>
      <c r="T87" s="52"/>
      <c r="U87" s="52"/>
      <c r="V87" s="52"/>
      <c r="W87" s="52"/>
      <c r="X87" s="52"/>
      <c r="Y87" s="52"/>
      <c r="Z87" s="52"/>
      <c r="AA87" s="52"/>
      <c r="AB87" s="52"/>
      <c r="AC87" s="52"/>
      <c r="AD87" s="52"/>
      <c r="AE87" s="52"/>
      <c r="AF87" s="52"/>
      <c r="AG87" s="52"/>
      <c r="AH87" s="52"/>
      <c r="AI87" s="52"/>
      <c r="AJ87" s="52"/>
      <c r="AK87" s="52"/>
      <c r="AL87" s="52"/>
      <c r="AM87" s="52"/>
      <c r="AN87" s="52"/>
      <c r="AO87" s="52"/>
      <c r="AP87" s="52"/>
      <c r="AQ87" s="52"/>
      <c r="AR87" s="52"/>
      <c r="AS87" s="52"/>
      <c r="AT87" s="52"/>
      <c r="AU87" s="52"/>
      <c r="AV87" s="52"/>
      <c r="AW87" s="52"/>
      <c r="AX87" s="52"/>
      <c r="AY87" s="52"/>
      <c r="AZ87" s="52"/>
      <c r="BA87" s="52"/>
      <c r="BB87" s="52"/>
      <c r="BC87" s="52"/>
      <c r="BD87" s="52"/>
      <c r="BE87" s="53"/>
      <c r="CW87" s="6"/>
    </row>
    <row r="88" spans="2:101" ht="14.15" customHeight="1" x14ac:dyDescent="0.55000000000000004">
      <c r="B88" s="51"/>
      <c r="C88" s="52"/>
      <c r="D88" s="52"/>
      <c r="E88" s="52"/>
      <c r="F88" s="52"/>
      <c r="G88" s="52"/>
      <c r="H88" s="52"/>
      <c r="I88" s="52"/>
      <c r="J88" s="52"/>
      <c r="K88" s="52"/>
      <c r="L88" s="52"/>
      <c r="M88" s="52"/>
      <c r="N88" s="52"/>
      <c r="O88" s="52"/>
      <c r="P88" s="52"/>
      <c r="Q88" s="52"/>
      <c r="R88" s="52"/>
      <c r="S88" s="52"/>
      <c r="T88" s="52"/>
      <c r="U88" s="52"/>
      <c r="V88" s="52"/>
      <c r="W88" s="52"/>
      <c r="X88" s="52"/>
      <c r="Y88" s="52"/>
      <c r="Z88" s="52"/>
      <c r="AA88" s="52"/>
      <c r="AB88" s="52"/>
      <c r="AC88" s="52"/>
      <c r="AD88" s="52"/>
      <c r="AE88" s="52"/>
      <c r="AF88" s="52"/>
      <c r="AG88" s="52"/>
      <c r="AH88" s="52"/>
      <c r="AI88" s="52"/>
      <c r="AJ88" s="52"/>
      <c r="AK88" s="52"/>
      <c r="AL88" s="52"/>
      <c r="AM88" s="52"/>
      <c r="AN88" s="52"/>
      <c r="AO88" s="52"/>
      <c r="AP88" s="52"/>
      <c r="AQ88" s="52"/>
      <c r="AR88" s="52"/>
      <c r="AS88" s="52"/>
      <c r="AT88" s="52"/>
      <c r="AU88" s="52"/>
      <c r="AV88" s="52"/>
      <c r="AW88" s="52"/>
      <c r="AX88" s="52"/>
      <c r="AY88" s="52"/>
      <c r="AZ88" s="52"/>
      <c r="BA88" s="52"/>
      <c r="BB88" s="52"/>
      <c r="BC88" s="52"/>
      <c r="BD88" s="52"/>
      <c r="BE88" s="53"/>
      <c r="CW88" s="6"/>
    </row>
    <row r="89" spans="2:101" ht="14.15" customHeight="1" x14ac:dyDescent="0.55000000000000004">
      <c r="B89" s="51"/>
      <c r="C89" s="52"/>
      <c r="D89" s="52"/>
      <c r="E89" s="52"/>
      <c r="F89" s="52"/>
      <c r="G89" s="52"/>
      <c r="H89" s="52"/>
      <c r="I89" s="52"/>
      <c r="J89" s="52"/>
      <c r="K89" s="52"/>
      <c r="L89" s="52"/>
      <c r="M89" s="52"/>
      <c r="N89" s="52"/>
      <c r="O89" s="52"/>
      <c r="P89" s="52"/>
      <c r="Q89" s="52"/>
      <c r="R89" s="52"/>
      <c r="S89" s="52"/>
      <c r="T89" s="52"/>
      <c r="U89" s="52"/>
      <c r="V89" s="52"/>
      <c r="W89" s="52"/>
      <c r="X89" s="52"/>
      <c r="Y89" s="52"/>
      <c r="Z89" s="52"/>
      <c r="AA89" s="52"/>
      <c r="AB89" s="52"/>
      <c r="AC89" s="52"/>
      <c r="AD89" s="52"/>
      <c r="AE89" s="52"/>
      <c r="AF89" s="52"/>
      <c r="AG89" s="52"/>
      <c r="AH89" s="52"/>
      <c r="AI89" s="52"/>
      <c r="AJ89" s="52"/>
      <c r="AK89" s="52"/>
      <c r="AL89" s="52"/>
      <c r="AM89" s="52"/>
      <c r="AN89" s="52"/>
      <c r="AO89" s="52"/>
      <c r="AP89" s="52"/>
      <c r="AQ89" s="52"/>
      <c r="AR89" s="52"/>
      <c r="AS89" s="52"/>
      <c r="AT89" s="52"/>
      <c r="AU89" s="52"/>
      <c r="AV89" s="52"/>
      <c r="AW89" s="52"/>
      <c r="AX89" s="52"/>
      <c r="AY89" s="52"/>
      <c r="AZ89" s="52"/>
      <c r="BA89" s="52"/>
      <c r="BB89" s="52"/>
      <c r="BC89" s="52"/>
      <c r="BD89" s="52"/>
      <c r="BE89" s="53"/>
      <c r="CW89" s="6"/>
    </row>
    <row r="90" spans="2:101" ht="14.15" customHeight="1" x14ac:dyDescent="0.55000000000000004">
      <c r="B90" s="51"/>
      <c r="C90" s="52"/>
      <c r="D90" s="52"/>
      <c r="E90" s="52"/>
      <c r="F90" s="52"/>
      <c r="G90" s="52"/>
      <c r="H90" s="52"/>
      <c r="I90" s="52"/>
      <c r="J90" s="52"/>
      <c r="K90" s="52"/>
      <c r="L90" s="52"/>
      <c r="M90" s="52"/>
      <c r="N90" s="52"/>
      <c r="O90" s="52"/>
      <c r="P90" s="52"/>
      <c r="Q90" s="52"/>
      <c r="R90" s="52"/>
      <c r="S90" s="52"/>
      <c r="T90" s="52"/>
      <c r="U90" s="52"/>
      <c r="V90" s="52"/>
      <c r="W90" s="52"/>
      <c r="X90" s="52"/>
      <c r="Y90" s="52"/>
      <c r="Z90" s="52"/>
      <c r="AA90" s="52"/>
      <c r="AB90" s="52"/>
      <c r="AC90" s="52"/>
      <c r="AD90" s="52"/>
      <c r="AE90" s="52"/>
      <c r="AF90" s="52"/>
      <c r="AG90" s="52"/>
      <c r="AH90" s="52"/>
      <c r="AI90" s="52"/>
      <c r="AJ90" s="52"/>
      <c r="AK90" s="52"/>
      <c r="AL90" s="52"/>
      <c r="AM90" s="52"/>
      <c r="AN90" s="52"/>
      <c r="AO90" s="52"/>
      <c r="AP90" s="52"/>
      <c r="AQ90" s="52"/>
      <c r="AR90" s="52"/>
      <c r="AS90" s="52"/>
      <c r="AT90" s="52"/>
      <c r="AU90" s="52"/>
      <c r="AV90" s="52"/>
      <c r="AW90" s="52"/>
      <c r="AX90" s="52"/>
      <c r="AY90" s="52"/>
      <c r="AZ90" s="52"/>
      <c r="BA90" s="52"/>
      <c r="BB90" s="52"/>
      <c r="BC90" s="52"/>
      <c r="BD90" s="52"/>
      <c r="BE90" s="53"/>
      <c r="CW90" s="6"/>
    </row>
    <row r="91" spans="2:101" ht="14.15" customHeight="1" x14ac:dyDescent="0.55000000000000004">
      <c r="B91" s="51"/>
      <c r="C91" s="52"/>
      <c r="D91" s="52"/>
      <c r="E91" s="52"/>
      <c r="F91" s="52"/>
      <c r="G91" s="52"/>
      <c r="H91" s="52"/>
      <c r="I91" s="52"/>
      <c r="J91" s="52"/>
      <c r="K91" s="52"/>
      <c r="L91" s="52"/>
      <c r="M91" s="52"/>
      <c r="N91" s="52"/>
      <c r="O91" s="52"/>
      <c r="P91" s="52"/>
      <c r="Q91" s="52"/>
      <c r="R91" s="52"/>
      <c r="S91" s="52"/>
      <c r="T91" s="52"/>
      <c r="U91" s="52"/>
      <c r="V91" s="52"/>
      <c r="W91" s="52"/>
      <c r="X91" s="52"/>
      <c r="Y91" s="52"/>
      <c r="Z91" s="52"/>
      <c r="AA91" s="52"/>
      <c r="AB91" s="52"/>
      <c r="AC91" s="52"/>
      <c r="AD91" s="52"/>
      <c r="AE91" s="52"/>
      <c r="AF91" s="52"/>
      <c r="AG91" s="52"/>
      <c r="AH91" s="52"/>
      <c r="AI91" s="52"/>
      <c r="AJ91" s="52"/>
      <c r="AK91" s="52"/>
      <c r="AL91" s="52"/>
      <c r="AM91" s="52"/>
      <c r="AN91" s="52"/>
      <c r="AO91" s="52"/>
      <c r="AP91" s="52"/>
      <c r="AQ91" s="52"/>
      <c r="AR91" s="52"/>
      <c r="AS91" s="52"/>
      <c r="AT91" s="52"/>
      <c r="AU91" s="52"/>
      <c r="AV91" s="52"/>
      <c r="AW91" s="52"/>
      <c r="AX91" s="52"/>
      <c r="AY91" s="52"/>
      <c r="AZ91" s="52"/>
      <c r="BA91" s="52"/>
      <c r="BB91" s="52"/>
      <c r="BC91" s="52"/>
      <c r="BD91" s="52"/>
      <c r="BE91" s="53"/>
      <c r="CW91" s="6"/>
    </row>
    <row r="92" spans="2:101" ht="14.15" customHeight="1" x14ac:dyDescent="0.55000000000000004">
      <c r="B92" s="51"/>
      <c r="C92" s="52"/>
      <c r="D92" s="52"/>
      <c r="E92" s="52"/>
      <c r="F92" s="52"/>
      <c r="G92" s="52"/>
      <c r="H92" s="52"/>
      <c r="I92" s="52"/>
      <c r="J92" s="52"/>
      <c r="K92" s="52"/>
      <c r="L92" s="52"/>
      <c r="M92" s="52"/>
      <c r="N92" s="52"/>
      <c r="O92" s="52"/>
      <c r="P92" s="52"/>
      <c r="Q92" s="52"/>
      <c r="R92" s="52"/>
      <c r="S92" s="52"/>
      <c r="T92" s="52"/>
      <c r="U92" s="52"/>
      <c r="V92" s="52"/>
      <c r="W92" s="52"/>
      <c r="X92" s="52"/>
      <c r="Y92" s="52"/>
      <c r="Z92" s="52"/>
      <c r="AA92" s="52"/>
      <c r="AB92" s="52"/>
      <c r="AC92" s="52"/>
      <c r="AD92" s="52"/>
      <c r="AE92" s="52"/>
      <c r="AF92" s="52"/>
      <c r="AG92" s="52"/>
      <c r="AH92" s="52"/>
      <c r="AI92" s="52"/>
      <c r="AJ92" s="52"/>
      <c r="AK92" s="52"/>
      <c r="AL92" s="52"/>
      <c r="AM92" s="52"/>
      <c r="AN92" s="52"/>
      <c r="AO92" s="52"/>
      <c r="AP92" s="52"/>
      <c r="AQ92" s="52"/>
      <c r="AR92" s="52"/>
      <c r="AS92" s="52"/>
      <c r="AT92" s="52"/>
      <c r="AU92" s="52"/>
      <c r="AV92" s="52"/>
      <c r="AW92" s="52"/>
      <c r="AX92" s="52"/>
      <c r="AY92" s="52"/>
      <c r="AZ92" s="52"/>
      <c r="BA92" s="52"/>
      <c r="BB92" s="52"/>
      <c r="BC92" s="52"/>
      <c r="BD92" s="52"/>
      <c r="BE92" s="53"/>
      <c r="CW92" s="6"/>
    </row>
    <row r="93" spans="2:101" ht="14.15" customHeight="1" x14ac:dyDescent="0.55000000000000004">
      <c r="B93" s="51"/>
      <c r="C93" s="52"/>
      <c r="D93" s="52"/>
      <c r="E93" s="52"/>
      <c r="F93" s="52"/>
      <c r="G93" s="52"/>
      <c r="H93" s="52"/>
      <c r="I93" s="52"/>
      <c r="J93" s="52"/>
      <c r="K93" s="52"/>
      <c r="L93" s="52"/>
      <c r="M93" s="52"/>
      <c r="N93" s="52"/>
      <c r="O93" s="52"/>
      <c r="P93" s="52"/>
      <c r="Q93" s="52"/>
      <c r="R93" s="52"/>
      <c r="S93" s="52"/>
      <c r="T93" s="52"/>
      <c r="U93" s="52"/>
      <c r="V93" s="52"/>
      <c r="W93" s="52"/>
      <c r="X93" s="52"/>
      <c r="Y93" s="52"/>
      <c r="Z93" s="52"/>
      <c r="AA93" s="52"/>
      <c r="AB93" s="52"/>
      <c r="AC93" s="52"/>
      <c r="AD93" s="52"/>
      <c r="AE93" s="52"/>
      <c r="AF93" s="52"/>
      <c r="AG93" s="52"/>
      <c r="AH93" s="52"/>
      <c r="AI93" s="52"/>
      <c r="AJ93" s="52"/>
      <c r="AK93" s="52"/>
      <c r="AL93" s="52"/>
      <c r="AM93" s="52"/>
      <c r="AN93" s="52"/>
      <c r="AO93" s="52"/>
      <c r="AP93" s="52"/>
      <c r="AQ93" s="52"/>
      <c r="AR93" s="52"/>
      <c r="AS93" s="52"/>
      <c r="AT93" s="52"/>
      <c r="AU93" s="52"/>
      <c r="AV93" s="52"/>
      <c r="AW93" s="52"/>
      <c r="AX93" s="52"/>
      <c r="AY93" s="52"/>
      <c r="AZ93" s="52"/>
      <c r="BA93" s="52"/>
      <c r="BB93" s="52"/>
      <c r="BC93" s="52"/>
      <c r="BD93" s="52"/>
      <c r="BE93" s="53"/>
      <c r="CW93" s="6"/>
    </row>
    <row r="94" spans="2:101" ht="14.15" customHeight="1" x14ac:dyDescent="0.55000000000000004">
      <c r="B94" s="51"/>
      <c r="C94" s="52"/>
      <c r="D94" s="52"/>
      <c r="E94" s="52"/>
      <c r="F94" s="52"/>
      <c r="G94" s="52"/>
      <c r="H94" s="52"/>
      <c r="I94" s="52"/>
      <c r="J94" s="52"/>
      <c r="K94" s="52"/>
      <c r="L94" s="52"/>
      <c r="M94" s="52"/>
      <c r="N94" s="52"/>
      <c r="O94" s="52"/>
      <c r="P94" s="52"/>
      <c r="Q94" s="52"/>
      <c r="R94" s="52"/>
      <c r="S94" s="52"/>
      <c r="T94" s="52"/>
      <c r="U94" s="52"/>
      <c r="V94" s="52"/>
      <c r="W94" s="52"/>
      <c r="X94" s="52"/>
      <c r="Y94" s="52"/>
      <c r="Z94" s="52"/>
      <c r="AA94" s="52"/>
      <c r="AB94" s="52"/>
      <c r="AC94" s="52"/>
      <c r="AD94" s="52"/>
      <c r="AE94" s="52"/>
      <c r="AF94" s="52"/>
      <c r="AG94" s="52"/>
      <c r="AH94" s="52"/>
      <c r="AI94" s="52"/>
      <c r="AJ94" s="52"/>
      <c r="AK94" s="52"/>
      <c r="AL94" s="52"/>
      <c r="AM94" s="52"/>
      <c r="AN94" s="52"/>
      <c r="AO94" s="52"/>
      <c r="AP94" s="52"/>
      <c r="AQ94" s="52"/>
      <c r="AR94" s="52"/>
      <c r="AS94" s="52"/>
      <c r="AT94" s="52"/>
      <c r="AU94" s="52"/>
      <c r="AV94" s="52"/>
      <c r="AW94" s="52"/>
      <c r="AX94" s="52"/>
      <c r="AY94" s="52"/>
      <c r="AZ94" s="52"/>
      <c r="BA94" s="52"/>
      <c r="BB94" s="52"/>
      <c r="BC94" s="52"/>
      <c r="BD94" s="52"/>
      <c r="BE94" s="53"/>
      <c r="CW94" s="6"/>
    </row>
    <row r="95" spans="2:101" ht="14.15" customHeight="1" x14ac:dyDescent="0.55000000000000004">
      <c r="B95" s="51"/>
      <c r="C95" s="52"/>
      <c r="D95" s="52"/>
      <c r="E95" s="52"/>
      <c r="F95" s="52"/>
      <c r="G95" s="52"/>
      <c r="H95" s="52"/>
      <c r="I95" s="52"/>
      <c r="J95" s="52"/>
      <c r="K95" s="52"/>
      <c r="L95" s="52"/>
      <c r="M95" s="52"/>
      <c r="N95" s="52"/>
      <c r="O95" s="52"/>
      <c r="P95" s="52"/>
      <c r="Q95" s="52"/>
      <c r="R95" s="52"/>
      <c r="S95" s="52"/>
      <c r="T95" s="52"/>
      <c r="U95" s="52"/>
      <c r="V95" s="52"/>
      <c r="W95" s="52"/>
      <c r="X95" s="52"/>
      <c r="Y95" s="52"/>
      <c r="Z95" s="52"/>
      <c r="AA95" s="52"/>
      <c r="AB95" s="52"/>
      <c r="AC95" s="52"/>
      <c r="AD95" s="52"/>
      <c r="AE95" s="52"/>
      <c r="AF95" s="52"/>
      <c r="AG95" s="52"/>
      <c r="AH95" s="52"/>
      <c r="AI95" s="52"/>
      <c r="AJ95" s="52"/>
      <c r="AK95" s="52"/>
      <c r="AL95" s="52"/>
      <c r="AM95" s="52"/>
      <c r="AN95" s="52"/>
      <c r="AO95" s="52"/>
      <c r="AP95" s="52"/>
      <c r="AQ95" s="52"/>
      <c r="AR95" s="52"/>
      <c r="AS95" s="52"/>
      <c r="AT95" s="52"/>
      <c r="AU95" s="52"/>
      <c r="AV95" s="52"/>
      <c r="AW95" s="52"/>
      <c r="AX95" s="52"/>
      <c r="AY95" s="52"/>
      <c r="AZ95" s="52"/>
      <c r="BA95" s="52"/>
      <c r="BB95" s="52"/>
      <c r="BC95" s="52"/>
      <c r="BD95" s="52"/>
      <c r="BE95" s="53"/>
      <c r="CW95" s="6"/>
    </row>
    <row r="96" spans="2:101" ht="14.15" customHeight="1" x14ac:dyDescent="0.55000000000000004">
      <c r="B96" s="51"/>
      <c r="C96" s="52"/>
      <c r="D96" s="52"/>
      <c r="E96" s="52"/>
      <c r="F96" s="52"/>
      <c r="G96" s="52"/>
      <c r="H96" s="52"/>
      <c r="I96" s="52"/>
      <c r="J96" s="52"/>
      <c r="K96" s="52"/>
      <c r="L96" s="52"/>
      <c r="M96" s="52"/>
      <c r="N96" s="52"/>
      <c r="O96" s="52"/>
      <c r="P96" s="52"/>
      <c r="Q96" s="52"/>
      <c r="R96" s="52"/>
      <c r="S96" s="52"/>
      <c r="T96" s="52"/>
      <c r="U96" s="52"/>
      <c r="V96" s="52"/>
      <c r="W96" s="52"/>
      <c r="X96" s="52"/>
      <c r="Y96" s="52"/>
      <c r="Z96" s="52"/>
      <c r="AA96" s="52"/>
      <c r="AB96" s="52"/>
      <c r="AC96" s="52"/>
      <c r="AD96" s="52"/>
      <c r="AE96" s="52"/>
      <c r="AF96" s="52"/>
      <c r="AG96" s="52"/>
      <c r="AH96" s="52"/>
      <c r="AI96" s="52"/>
      <c r="AJ96" s="52"/>
      <c r="AK96" s="52"/>
      <c r="AL96" s="52"/>
      <c r="AM96" s="52"/>
      <c r="AN96" s="52"/>
      <c r="AO96" s="52"/>
      <c r="AP96" s="52"/>
      <c r="AQ96" s="52"/>
      <c r="AR96" s="52"/>
      <c r="AS96" s="52"/>
      <c r="AT96" s="52"/>
      <c r="AU96" s="52"/>
      <c r="AV96" s="52"/>
      <c r="AW96" s="52"/>
      <c r="AX96" s="52"/>
      <c r="AY96" s="52"/>
      <c r="AZ96" s="52"/>
      <c r="BA96" s="52"/>
      <c r="BB96" s="52"/>
      <c r="BC96" s="52"/>
      <c r="BD96" s="52"/>
      <c r="BE96" s="53"/>
      <c r="CW96" s="6"/>
    </row>
    <row r="97" spans="2:101" ht="14.15" customHeight="1" x14ac:dyDescent="0.55000000000000004">
      <c r="B97" s="51"/>
      <c r="C97" s="52"/>
      <c r="D97" s="52"/>
      <c r="E97" s="52"/>
      <c r="F97" s="52"/>
      <c r="G97" s="52"/>
      <c r="H97" s="52"/>
      <c r="I97" s="52"/>
      <c r="J97" s="52"/>
      <c r="K97" s="52"/>
      <c r="L97" s="52"/>
      <c r="M97" s="52"/>
      <c r="N97" s="52"/>
      <c r="O97" s="52"/>
      <c r="P97" s="52"/>
      <c r="Q97" s="52"/>
      <c r="R97" s="52"/>
      <c r="S97" s="52"/>
      <c r="T97" s="52"/>
      <c r="U97" s="52"/>
      <c r="V97" s="52"/>
      <c r="W97" s="52"/>
      <c r="X97" s="52"/>
      <c r="Y97" s="52"/>
      <c r="Z97" s="52"/>
      <c r="AA97" s="52"/>
      <c r="AB97" s="52"/>
      <c r="AC97" s="52"/>
      <c r="AD97" s="52"/>
      <c r="AE97" s="52"/>
      <c r="AF97" s="52"/>
      <c r="AG97" s="52"/>
      <c r="AH97" s="52"/>
      <c r="AI97" s="52"/>
      <c r="AJ97" s="52"/>
      <c r="AK97" s="52"/>
      <c r="AL97" s="52"/>
      <c r="AM97" s="52"/>
      <c r="AN97" s="52"/>
      <c r="AO97" s="52"/>
      <c r="AP97" s="52"/>
      <c r="AQ97" s="52"/>
      <c r="AR97" s="52"/>
      <c r="AS97" s="52"/>
      <c r="AT97" s="52"/>
      <c r="AU97" s="52"/>
      <c r="AV97" s="52"/>
      <c r="AW97" s="52"/>
      <c r="AX97" s="52"/>
      <c r="AY97" s="52"/>
      <c r="AZ97" s="52"/>
      <c r="BA97" s="52"/>
      <c r="BB97" s="52"/>
      <c r="BC97" s="52"/>
      <c r="BD97" s="52"/>
      <c r="BE97" s="53"/>
      <c r="CW97" s="6"/>
    </row>
    <row r="98" spans="2:101" ht="14.15" customHeight="1" x14ac:dyDescent="0.55000000000000004">
      <c r="B98" s="51"/>
      <c r="C98" s="52"/>
      <c r="D98" s="52"/>
      <c r="E98" s="52"/>
      <c r="F98" s="52"/>
      <c r="G98" s="52"/>
      <c r="H98" s="52"/>
      <c r="I98" s="52"/>
      <c r="J98" s="52"/>
      <c r="K98" s="52"/>
      <c r="L98" s="52"/>
      <c r="M98" s="52"/>
      <c r="N98" s="52"/>
      <c r="O98" s="52"/>
      <c r="P98" s="52"/>
      <c r="Q98" s="52"/>
      <c r="R98" s="52"/>
      <c r="S98" s="52"/>
      <c r="T98" s="52"/>
      <c r="U98" s="52"/>
      <c r="V98" s="52"/>
      <c r="W98" s="52"/>
      <c r="X98" s="52"/>
      <c r="Y98" s="52"/>
      <c r="Z98" s="52"/>
      <c r="AA98" s="52"/>
      <c r="AB98" s="52"/>
      <c r="AC98" s="52"/>
      <c r="AD98" s="52"/>
      <c r="AE98" s="52"/>
      <c r="AF98" s="52"/>
      <c r="AG98" s="52"/>
      <c r="AH98" s="52"/>
      <c r="AI98" s="52"/>
      <c r="AJ98" s="52"/>
      <c r="AK98" s="52"/>
      <c r="AL98" s="52"/>
      <c r="AM98" s="52"/>
      <c r="AN98" s="52"/>
      <c r="AO98" s="52"/>
      <c r="AP98" s="52"/>
      <c r="AQ98" s="52"/>
      <c r="AR98" s="52"/>
      <c r="AS98" s="52"/>
      <c r="AT98" s="52"/>
      <c r="AU98" s="52"/>
      <c r="AV98" s="52"/>
      <c r="AW98" s="52"/>
      <c r="AX98" s="52"/>
      <c r="AY98" s="52"/>
      <c r="AZ98" s="52"/>
      <c r="BA98" s="52"/>
      <c r="BB98" s="52"/>
      <c r="BC98" s="52"/>
      <c r="BD98" s="52"/>
      <c r="BE98" s="53"/>
      <c r="CW98" s="6"/>
    </row>
    <row r="99" spans="2:101" ht="14.15" customHeight="1" x14ac:dyDescent="0.55000000000000004">
      <c r="B99" s="51"/>
      <c r="C99" s="52"/>
      <c r="D99" s="52"/>
      <c r="E99" s="52"/>
      <c r="F99" s="52"/>
      <c r="G99" s="52"/>
      <c r="H99" s="52"/>
      <c r="I99" s="52"/>
      <c r="J99" s="52"/>
      <c r="K99" s="52"/>
      <c r="L99" s="52"/>
      <c r="M99" s="52"/>
      <c r="N99" s="52"/>
      <c r="O99" s="52"/>
      <c r="P99" s="52"/>
      <c r="Q99" s="52"/>
      <c r="R99" s="52"/>
      <c r="S99" s="52"/>
      <c r="T99" s="52"/>
      <c r="U99" s="52"/>
      <c r="V99" s="52"/>
      <c r="W99" s="52"/>
      <c r="X99" s="52"/>
      <c r="Y99" s="52"/>
      <c r="Z99" s="52"/>
      <c r="AA99" s="52"/>
      <c r="AB99" s="52"/>
      <c r="AC99" s="52"/>
      <c r="AD99" s="52"/>
      <c r="AE99" s="52"/>
      <c r="AF99" s="52"/>
      <c r="AG99" s="52"/>
      <c r="AH99" s="52"/>
      <c r="AI99" s="52"/>
      <c r="AJ99" s="52"/>
      <c r="AK99" s="52"/>
      <c r="AL99" s="52"/>
      <c r="AM99" s="52"/>
      <c r="AN99" s="52"/>
      <c r="AO99" s="52"/>
      <c r="AP99" s="52"/>
      <c r="AQ99" s="52"/>
      <c r="AR99" s="52"/>
      <c r="AS99" s="52"/>
      <c r="AT99" s="52"/>
      <c r="AU99" s="52"/>
      <c r="AV99" s="52"/>
      <c r="AW99" s="52"/>
      <c r="AX99" s="52"/>
      <c r="AY99" s="52"/>
      <c r="AZ99" s="52"/>
      <c r="BA99" s="52"/>
      <c r="BB99" s="52"/>
      <c r="BC99" s="52"/>
      <c r="BD99" s="52"/>
      <c r="BE99" s="53"/>
      <c r="CW99" s="6"/>
    </row>
    <row r="100" spans="2:101" ht="14.15" customHeight="1" x14ac:dyDescent="0.55000000000000004">
      <c r="B100" s="51"/>
      <c r="C100" s="52"/>
      <c r="D100" s="52"/>
      <c r="E100" s="52"/>
      <c r="F100" s="52"/>
      <c r="G100" s="52"/>
      <c r="H100" s="52"/>
      <c r="I100" s="52"/>
      <c r="J100" s="52"/>
      <c r="K100" s="52"/>
      <c r="L100" s="52"/>
      <c r="M100" s="52"/>
      <c r="N100" s="52"/>
      <c r="O100" s="52"/>
      <c r="P100" s="52"/>
      <c r="Q100" s="52"/>
      <c r="R100" s="52"/>
      <c r="S100" s="52"/>
      <c r="T100" s="52"/>
      <c r="U100" s="52"/>
      <c r="V100" s="52"/>
      <c r="W100" s="52"/>
      <c r="X100" s="52"/>
      <c r="Y100" s="52"/>
      <c r="Z100" s="52"/>
      <c r="AA100" s="52"/>
      <c r="AB100" s="52"/>
      <c r="AC100" s="52"/>
      <c r="AD100" s="52"/>
      <c r="AE100" s="52"/>
      <c r="AF100" s="52"/>
      <c r="AG100" s="52"/>
      <c r="AH100" s="52"/>
      <c r="AI100" s="52"/>
      <c r="AJ100" s="52"/>
      <c r="AK100" s="52"/>
      <c r="AL100" s="52"/>
      <c r="AM100" s="52"/>
      <c r="AN100" s="52"/>
      <c r="AO100" s="52"/>
      <c r="AP100" s="52"/>
      <c r="AQ100" s="52"/>
      <c r="AR100" s="52"/>
      <c r="AS100" s="52"/>
      <c r="AT100" s="52"/>
      <c r="AU100" s="52"/>
      <c r="AV100" s="52"/>
      <c r="AW100" s="52"/>
      <c r="AX100" s="52"/>
      <c r="AY100" s="52"/>
      <c r="AZ100" s="52"/>
      <c r="BA100" s="52"/>
      <c r="BB100" s="52"/>
      <c r="BC100" s="52"/>
      <c r="BD100" s="52"/>
      <c r="BE100" s="53"/>
      <c r="CW100" s="6"/>
    </row>
    <row r="101" spans="2:101" ht="14.15" customHeight="1" x14ac:dyDescent="0.55000000000000004">
      <c r="B101" s="51"/>
      <c r="C101" s="52"/>
      <c r="D101" s="52"/>
      <c r="E101" s="52"/>
      <c r="F101" s="52"/>
      <c r="G101" s="52"/>
      <c r="H101" s="52"/>
      <c r="I101" s="52"/>
      <c r="J101" s="52"/>
      <c r="K101" s="52"/>
      <c r="L101" s="52"/>
      <c r="M101" s="52"/>
      <c r="N101" s="52"/>
      <c r="O101" s="52"/>
      <c r="P101" s="52"/>
      <c r="Q101" s="52"/>
      <c r="R101" s="52"/>
      <c r="S101" s="52"/>
      <c r="T101" s="52"/>
      <c r="U101" s="52"/>
      <c r="V101" s="52"/>
      <c r="W101" s="52"/>
      <c r="X101" s="52"/>
      <c r="Y101" s="52"/>
      <c r="Z101" s="52"/>
      <c r="AA101" s="52"/>
      <c r="AB101" s="52"/>
      <c r="AC101" s="52"/>
      <c r="AD101" s="52"/>
      <c r="AE101" s="52"/>
      <c r="AF101" s="52"/>
      <c r="AG101" s="52"/>
      <c r="AH101" s="52"/>
      <c r="AI101" s="52"/>
      <c r="AJ101" s="52"/>
      <c r="AK101" s="52"/>
      <c r="AL101" s="52"/>
      <c r="AM101" s="52"/>
      <c r="AN101" s="52"/>
      <c r="AO101" s="52"/>
      <c r="AP101" s="52"/>
      <c r="AQ101" s="52"/>
      <c r="AR101" s="52"/>
      <c r="AS101" s="52"/>
      <c r="AT101" s="52"/>
      <c r="AU101" s="52"/>
      <c r="AV101" s="52"/>
      <c r="AW101" s="52"/>
      <c r="AX101" s="52"/>
      <c r="AY101" s="52"/>
      <c r="AZ101" s="52"/>
      <c r="BA101" s="52"/>
      <c r="BB101" s="52"/>
      <c r="BC101" s="52"/>
      <c r="BD101" s="52"/>
      <c r="BE101" s="53"/>
      <c r="CW101" s="6"/>
    </row>
    <row r="102" spans="2:101" ht="14.15" customHeight="1" x14ac:dyDescent="0.55000000000000004">
      <c r="B102" s="51"/>
      <c r="C102" s="52"/>
      <c r="D102" s="52"/>
      <c r="E102" s="52"/>
      <c r="F102" s="52"/>
      <c r="G102" s="52"/>
      <c r="H102" s="52"/>
      <c r="I102" s="52"/>
      <c r="J102" s="52"/>
      <c r="K102" s="52"/>
      <c r="L102" s="52"/>
      <c r="M102" s="52"/>
      <c r="N102" s="52"/>
      <c r="O102" s="52"/>
      <c r="P102" s="52"/>
      <c r="Q102" s="52"/>
      <c r="R102" s="52"/>
      <c r="S102" s="52"/>
      <c r="T102" s="52"/>
      <c r="U102" s="52"/>
      <c r="V102" s="52"/>
      <c r="W102" s="52"/>
      <c r="X102" s="52"/>
      <c r="Y102" s="52"/>
      <c r="Z102" s="52"/>
      <c r="AA102" s="52"/>
      <c r="AB102" s="52"/>
      <c r="AC102" s="52"/>
      <c r="AD102" s="52"/>
      <c r="AE102" s="52"/>
      <c r="AF102" s="52"/>
      <c r="AG102" s="52"/>
      <c r="AH102" s="52"/>
      <c r="AI102" s="52"/>
      <c r="AJ102" s="52"/>
      <c r="AK102" s="52"/>
      <c r="AL102" s="52"/>
      <c r="AM102" s="52"/>
      <c r="AN102" s="52"/>
      <c r="AO102" s="52"/>
      <c r="AP102" s="52"/>
      <c r="AQ102" s="52"/>
      <c r="AR102" s="52"/>
      <c r="AS102" s="52"/>
      <c r="AT102" s="52"/>
      <c r="AU102" s="52"/>
      <c r="AV102" s="52"/>
      <c r="AW102" s="52"/>
      <c r="AX102" s="52"/>
      <c r="AY102" s="52"/>
      <c r="AZ102" s="52"/>
      <c r="BA102" s="52"/>
      <c r="BB102" s="52"/>
      <c r="BC102" s="52"/>
      <c r="BD102" s="52"/>
      <c r="BE102" s="53"/>
      <c r="CW102" s="6"/>
    </row>
    <row r="103" spans="2:101" ht="14.15" customHeight="1" x14ac:dyDescent="0.55000000000000004">
      <c r="B103" s="51"/>
      <c r="C103" s="52"/>
      <c r="D103" s="52"/>
      <c r="E103" s="52"/>
      <c r="F103" s="52"/>
      <c r="G103" s="52"/>
      <c r="H103" s="52"/>
      <c r="I103" s="52"/>
      <c r="J103" s="52"/>
      <c r="K103" s="52"/>
      <c r="L103" s="52"/>
      <c r="M103" s="52"/>
      <c r="N103" s="52"/>
      <c r="O103" s="52"/>
      <c r="P103" s="52"/>
      <c r="Q103" s="52"/>
      <c r="R103" s="52"/>
      <c r="S103" s="52"/>
      <c r="T103" s="52"/>
      <c r="U103" s="52"/>
      <c r="V103" s="52"/>
      <c r="W103" s="52"/>
      <c r="X103" s="52"/>
      <c r="Y103" s="52"/>
      <c r="Z103" s="52"/>
      <c r="AA103" s="52"/>
      <c r="AB103" s="52"/>
      <c r="AC103" s="52"/>
      <c r="AD103" s="52"/>
      <c r="AE103" s="52"/>
      <c r="AF103" s="52"/>
      <c r="AG103" s="52"/>
      <c r="AH103" s="52"/>
      <c r="AI103" s="52"/>
      <c r="AJ103" s="52"/>
      <c r="AK103" s="52"/>
      <c r="AL103" s="52"/>
      <c r="AM103" s="52"/>
      <c r="AN103" s="52"/>
      <c r="AO103" s="52"/>
      <c r="AP103" s="52"/>
      <c r="AQ103" s="52"/>
      <c r="AR103" s="52"/>
      <c r="AS103" s="52"/>
      <c r="AT103" s="52"/>
      <c r="AU103" s="52"/>
      <c r="AV103" s="52"/>
      <c r="AW103" s="52"/>
      <c r="AX103" s="52"/>
      <c r="AY103" s="52"/>
      <c r="AZ103" s="52"/>
      <c r="BA103" s="52"/>
      <c r="BB103" s="52"/>
      <c r="BC103" s="52"/>
      <c r="BD103" s="52"/>
      <c r="BE103" s="53"/>
      <c r="CW103" s="6"/>
    </row>
    <row r="104" spans="2:101" ht="14.15" customHeight="1" x14ac:dyDescent="0.55000000000000004">
      <c r="B104" s="51"/>
      <c r="C104" s="52"/>
      <c r="D104" s="52"/>
      <c r="E104" s="52"/>
      <c r="F104" s="52"/>
      <c r="G104" s="52"/>
      <c r="H104" s="52"/>
      <c r="I104" s="52"/>
      <c r="J104" s="52"/>
      <c r="K104" s="52"/>
      <c r="L104" s="52"/>
      <c r="M104" s="52"/>
      <c r="N104" s="52"/>
      <c r="O104" s="52"/>
      <c r="P104" s="52"/>
      <c r="Q104" s="52"/>
      <c r="R104" s="52"/>
      <c r="S104" s="52"/>
      <c r="T104" s="52"/>
      <c r="U104" s="52"/>
      <c r="V104" s="52"/>
      <c r="W104" s="52"/>
      <c r="X104" s="52"/>
      <c r="Y104" s="52"/>
      <c r="Z104" s="52"/>
      <c r="AA104" s="52"/>
      <c r="AB104" s="52"/>
      <c r="AC104" s="52"/>
      <c r="AD104" s="52"/>
      <c r="AE104" s="52"/>
      <c r="AF104" s="52"/>
      <c r="AG104" s="52"/>
      <c r="AH104" s="52"/>
      <c r="AI104" s="52"/>
      <c r="AJ104" s="52"/>
      <c r="AK104" s="52"/>
      <c r="AL104" s="52"/>
      <c r="AM104" s="52"/>
      <c r="AN104" s="52"/>
      <c r="AO104" s="52"/>
      <c r="AP104" s="52"/>
      <c r="AQ104" s="52"/>
      <c r="AR104" s="52"/>
      <c r="AS104" s="52"/>
      <c r="AT104" s="52"/>
      <c r="AU104" s="52"/>
      <c r="AV104" s="52"/>
      <c r="AW104" s="52"/>
      <c r="AX104" s="52"/>
      <c r="AY104" s="52"/>
      <c r="AZ104" s="52"/>
      <c r="BA104" s="52"/>
      <c r="BB104" s="52"/>
      <c r="BC104" s="52"/>
      <c r="BD104" s="52"/>
      <c r="BE104" s="53"/>
      <c r="CW104" s="6"/>
    </row>
    <row r="105" spans="2:101" ht="14.15" customHeight="1" thickBot="1" x14ac:dyDescent="0.6">
      <c r="B105" s="67"/>
      <c r="C105" s="68"/>
      <c r="D105" s="68"/>
      <c r="E105" s="68"/>
      <c r="F105" s="68"/>
      <c r="G105" s="68"/>
      <c r="H105" s="68"/>
      <c r="I105" s="68"/>
      <c r="J105" s="68"/>
      <c r="K105" s="68"/>
      <c r="L105" s="68"/>
      <c r="M105" s="68"/>
      <c r="N105" s="68"/>
      <c r="O105" s="68"/>
      <c r="P105" s="68"/>
      <c r="Q105" s="68"/>
      <c r="R105" s="68"/>
      <c r="S105" s="68"/>
      <c r="T105" s="68"/>
      <c r="U105" s="68"/>
      <c r="V105" s="68"/>
      <c r="W105" s="68"/>
      <c r="X105" s="68"/>
      <c r="Y105" s="68"/>
      <c r="Z105" s="68"/>
      <c r="AA105" s="68"/>
      <c r="AB105" s="68"/>
      <c r="AC105" s="68"/>
      <c r="AD105" s="68"/>
      <c r="AE105" s="68"/>
      <c r="AF105" s="68"/>
      <c r="AG105" s="68"/>
      <c r="AH105" s="68"/>
      <c r="AI105" s="68"/>
      <c r="AJ105" s="68"/>
      <c r="AK105" s="68"/>
      <c r="AL105" s="68"/>
      <c r="AM105" s="68"/>
      <c r="AN105" s="68"/>
      <c r="AO105" s="68"/>
      <c r="AP105" s="68"/>
      <c r="AQ105" s="68"/>
      <c r="AR105" s="68"/>
      <c r="AS105" s="68"/>
      <c r="AT105" s="68"/>
      <c r="AU105" s="68"/>
      <c r="AV105" s="68"/>
      <c r="AW105" s="68"/>
      <c r="AX105" s="68"/>
      <c r="AY105" s="68"/>
      <c r="AZ105" s="68"/>
      <c r="BA105" s="68"/>
      <c r="BB105" s="68"/>
      <c r="BC105" s="68"/>
      <c r="BD105" s="68"/>
      <c r="BE105" s="69"/>
      <c r="CW105" s="6"/>
    </row>
    <row r="106" spans="2:101" ht="14.15" customHeight="1" x14ac:dyDescent="0.55000000000000004">
      <c r="CW106" s="6"/>
    </row>
  </sheetData>
  <mergeCells count="194">
    <mergeCell ref="C61:E62"/>
    <mergeCell ref="F61:M62"/>
    <mergeCell ref="C65:V69"/>
    <mergeCell ref="N54:V55"/>
    <mergeCell ref="BH55:BQ55"/>
    <mergeCell ref="C56:V56"/>
    <mergeCell ref="BH57:BQ57"/>
    <mergeCell ref="C59:E60"/>
    <mergeCell ref="F59:F60"/>
    <mergeCell ref="G59:K60"/>
    <mergeCell ref="L59:M60"/>
    <mergeCell ref="N59:V60"/>
    <mergeCell ref="CX49:DC54"/>
    <mergeCell ref="DD49:EI54"/>
    <mergeCell ref="C52:E53"/>
    <mergeCell ref="F52:V53"/>
    <mergeCell ref="BG52:BG58"/>
    <mergeCell ref="BH53:BQ53"/>
    <mergeCell ref="C54:E55"/>
    <mergeCell ref="F54:F55"/>
    <mergeCell ref="G54:K55"/>
    <mergeCell ref="L54:M55"/>
    <mergeCell ref="DZ45:EI46"/>
    <mergeCell ref="C47:F48"/>
    <mergeCell ref="CX47:DC48"/>
    <mergeCell ref="DD47:DG48"/>
    <mergeCell ref="DH47:DU48"/>
    <mergeCell ref="DV47:DY48"/>
    <mergeCell ref="DZ47:EI48"/>
    <mergeCell ref="DR43:DT44"/>
    <mergeCell ref="F44:O45"/>
    <mergeCell ref="CX45:DC46"/>
    <mergeCell ref="DD45:DG46"/>
    <mergeCell ref="DH45:DU46"/>
    <mergeCell ref="DV45:DY46"/>
    <mergeCell ref="DX39:DY40"/>
    <mergeCell ref="DZ41:EA42"/>
    <mergeCell ref="EB41:EC42"/>
    <mergeCell ref="ED41:EE42"/>
    <mergeCell ref="EF41:EG42"/>
    <mergeCell ref="EH41:EI42"/>
    <mergeCell ref="C42:E43"/>
    <mergeCell ref="F42:O43"/>
    <mergeCell ref="CX43:DC44"/>
    <mergeCell ref="DE43:DG44"/>
    <mergeCell ref="DH43:DQ44"/>
    <mergeCell ref="DN41:DO42"/>
    <mergeCell ref="DP41:DQ42"/>
    <mergeCell ref="DR41:DS42"/>
    <mergeCell ref="DT41:DU42"/>
    <mergeCell ref="DV41:DW42"/>
    <mergeCell ref="DX41:DY42"/>
    <mergeCell ref="C40:E41"/>
    <mergeCell ref="F40:O41"/>
    <mergeCell ref="DF41:DG42"/>
    <mergeCell ref="DH41:DI42"/>
    <mergeCell ref="DJ41:DK42"/>
    <mergeCell ref="DN39:DO40"/>
    <mergeCell ref="DP39:DQ40"/>
    <mergeCell ref="DR39:DS40"/>
    <mergeCell ref="DT39:DU40"/>
    <mergeCell ref="EH37:EI38"/>
    <mergeCell ref="BI39:BL39"/>
    <mergeCell ref="BQ39:BS39"/>
    <mergeCell ref="DD39:DE42"/>
    <mergeCell ref="DF39:DG40"/>
    <mergeCell ref="DH39:DI40"/>
    <mergeCell ref="DN37:DO38"/>
    <mergeCell ref="DP37:DQ38"/>
    <mergeCell ref="DR37:DS38"/>
    <mergeCell ref="DT37:DU38"/>
    <mergeCell ref="DV37:DW38"/>
    <mergeCell ref="DX37:DY38"/>
    <mergeCell ref="BQ37:BS37"/>
    <mergeCell ref="CI37:CL37"/>
    <mergeCell ref="DF37:DG38"/>
    <mergeCell ref="DH37:DI38"/>
    <mergeCell ref="DJ37:DK38"/>
    <mergeCell ref="DL37:DM38"/>
    <mergeCell ref="DZ39:EA40"/>
    <mergeCell ref="EB39:EC40"/>
    <mergeCell ref="ED39:EE40"/>
    <mergeCell ref="EF39:EG40"/>
    <mergeCell ref="EH39:EI40"/>
    <mergeCell ref="DV39:DW40"/>
    <mergeCell ref="EF35:EG36"/>
    <mergeCell ref="EH35:EI36"/>
    <mergeCell ref="BI36:BL36"/>
    <mergeCell ref="BQ36:BS36"/>
    <mergeCell ref="CI36:CL36"/>
    <mergeCell ref="DN35:DO36"/>
    <mergeCell ref="DP35:DQ36"/>
    <mergeCell ref="DR35:DS36"/>
    <mergeCell ref="DT35:DU36"/>
    <mergeCell ref="DV35:DW36"/>
    <mergeCell ref="DX35:DY36"/>
    <mergeCell ref="CX35:DC42"/>
    <mergeCell ref="DD35:DE38"/>
    <mergeCell ref="DF35:DG36"/>
    <mergeCell ref="DH35:DI36"/>
    <mergeCell ref="DJ35:DK36"/>
    <mergeCell ref="DL35:DM36"/>
    <mergeCell ref="DJ39:DK40"/>
    <mergeCell ref="DL39:DM40"/>
    <mergeCell ref="DL41:DM42"/>
    <mergeCell ref="DZ37:EA38"/>
    <mergeCell ref="EB37:EC38"/>
    <mergeCell ref="ED37:EE38"/>
    <mergeCell ref="EF37:EG38"/>
    <mergeCell ref="BG30:BG37"/>
    <mergeCell ref="BI30:BL30"/>
    <mergeCell ref="BQ30:BS30"/>
    <mergeCell ref="CA30:CD30"/>
    <mergeCell ref="CI30:CL30"/>
    <mergeCell ref="CX30:EI34"/>
    <mergeCell ref="BQ35:BS35"/>
    <mergeCell ref="CI35:CL35"/>
    <mergeCell ref="AA33:AC34"/>
    <mergeCell ref="AD33:AI34"/>
    <mergeCell ref="BI33:BL33"/>
    <mergeCell ref="BQ33:BS33"/>
    <mergeCell ref="CI33:CL33"/>
    <mergeCell ref="BQ34:BS34"/>
    <mergeCell ref="CI34:CL34"/>
    <mergeCell ref="AA31:AC32"/>
    <mergeCell ref="AD31:AI32"/>
    <mergeCell ref="BQ31:BS31"/>
    <mergeCell ref="CI31:CL31"/>
    <mergeCell ref="BQ32:BS32"/>
    <mergeCell ref="CI32:CL32"/>
    <mergeCell ref="DZ35:EA36"/>
    <mergeCell ref="EB35:EC36"/>
    <mergeCell ref="ED35:EE36"/>
    <mergeCell ref="AD21:AD22"/>
    <mergeCell ref="AE21:AE22"/>
    <mergeCell ref="AF21:AF22"/>
    <mergeCell ref="AG21:AG22"/>
    <mergeCell ref="C31:C32"/>
    <mergeCell ref="D31:D32"/>
    <mergeCell ref="E31:E32"/>
    <mergeCell ref="F31:F32"/>
    <mergeCell ref="G31:G32"/>
    <mergeCell ref="H31:H32"/>
    <mergeCell ref="I31:I32"/>
    <mergeCell ref="CX25:DC26"/>
    <mergeCell ref="DD25:DR26"/>
    <mergeCell ref="DS25:DV26"/>
    <mergeCell ref="DW25:EI26"/>
    <mergeCell ref="C26:F27"/>
    <mergeCell ref="AA26:AE27"/>
    <mergeCell ref="CX27:DC29"/>
    <mergeCell ref="DD27:DR28"/>
    <mergeCell ref="DS27:DV29"/>
    <mergeCell ref="DW27:EI29"/>
    <mergeCell ref="DD29:DR29"/>
    <mergeCell ref="K16:N17"/>
    <mergeCell ref="O16:W17"/>
    <mergeCell ref="CZ16:EG20"/>
    <mergeCell ref="C20:C21"/>
    <mergeCell ref="D20:D21"/>
    <mergeCell ref="E20:E21"/>
    <mergeCell ref="K20:N21"/>
    <mergeCell ref="O20:W21"/>
    <mergeCell ref="AA21:AA22"/>
    <mergeCell ref="AA15:AA16"/>
    <mergeCell ref="AB15:AB16"/>
    <mergeCell ref="AC15:AC16"/>
    <mergeCell ref="AD15:AD16"/>
    <mergeCell ref="AE15:AE16"/>
    <mergeCell ref="BK15:BM15"/>
    <mergeCell ref="DW22:EI24"/>
    <mergeCell ref="AH21:AH22"/>
    <mergeCell ref="K22:N23"/>
    <mergeCell ref="O22:W23"/>
    <mergeCell ref="CX22:DC24"/>
    <mergeCell ref="DD22:DR24"/>
    <mergeCell ref="DS22:DV24"/>
    <mergeCell ref="AB21:AB22"/>
    <mergeCell ref="AC21:AC22"/>
    <mergeCell ref="C2:V4"/>
    <mergeCell ref="CX3:DA3"/>
    <mergeCell ref="CX6:EI8"/>
    <mergeCell ref="C7:F8"/>
    <mergeCell ref="CZ9:EG13"/>
    <mergeCell ref="BG13:BG14"/>
    <mergeCell ref="BK13:BL13"/>
    <mergeCell ref="C14:C15"/>
    <mergeCell ref="D14:D15"/>
    <mergeCell ref="E14:E15"/>
    <mergeCell ref="BQ15:BS15"/>
    <mergeCell ref="F14:F15"/>
    <mergeCell ref="K14:N15"/>
    <mergeCell ref="O14:W15"/>
    <mergeCell ref="BK14:BL14"/>
  </mergeCells>
  <phoneticPr fontId="3"/>
  <conditionalFormatting sqref="C7:F8">
    <cfRule type="containsBlanks" dxfId="18" priority="15">
      <formula>LEN(TRIM(C7))=0</formula>
    </cfRule>
  </conditionalFormatting>
  <conditionalFormatting sqref="C14:F15 C20:E21 C26:F27 C31:I32">
    <cfRule type="notContainsBlanks" dxfId="17" priority="11" stopIfTrue="1">
      <formula>LEN(TRIM(C14))&gt;0</formula>
    </cfRule>
    <cfRule type="expression" dxfId="16" priority="13">
      <formula>IF($C$7="ゆうちょ銀行以外",TRUE,FALSE)</formula>
    </cfRule>
  </conditionalFormatting>
  <conditionalFormatting sqref="C14:F15 K14:W17 C20:E21 K20:W23 C26:F27 C31:I32">
    <cfRule type="expression" dxfId="15" priority="3">
      <formula>IF($C$7="ゆうちょ銀行",TRUE,FALSE)</formula>
    </cfRule>
  </conditionalFormatting>
  <conditionalFormatting sqref="C14:F15 AA15:AE16 O16:W17 C20:E21 AA21:AH22 O22:W23 C26:F27 C31:I32 AD33">
    <cfRule type="expression" dxfId="14" priority="4">
      <formula>IF($C$7="",TRUE,FALSE)</formula>
    </cfRule>
  </conditionalFormatting>
  <conditionalFormatting sqref="C65:V69">
    <cfRule type="containsBlanks" dxfId="13" priority="7">
      <formula>LEN(TRIM(C65))=0</formula>
    </cfRule>
  </conditionalFormatting>
  <conditionalFormatting sqref="F40:O43 C47:F48 F52:V53 G54:K55 N54:V55 G59:K60 N59:V60 F61:M62">
    <cfRule type="containsBlanks" dxfId="12" priority="8">
      <formula>LEN(TRIM(C40))=0</formula>
    </cfRule>
  </conditionalFormatting>
  <conditionalFormatting sqref="F42:O43">
    <cfRule type="expression" dxfId="11" priority="16">
      <formula>COUNTIF($F$44,"※↑法人略語が誤っています")=1</formula>
    </cfRule>
  </conditionalFormatting>
  <conditionalFormatting sqref="F44:O45">
    <cfRule type="cellIs" dxfId="10" priority="2" operator="equal">
      <formula>"※↑法人略語が誤っています"</formula>
    </cfRule>
  </conditionalFormatting>
  <conditionalFormatting sqref="O14:W15 AD31">
    <cfRule type="cellIs" dxfId="9" priority="19" operator="equal">
      <formula>"エラー：コードを確認してください"</formula>
    </cfRule>
  </conditionalFormatting>
  <conditionalFormatting sqref="O16:W17 O22:W23">
    <cfRule type="notContainsBlanks" dxfId="8" priority="9" stopIfTrue="1">
      <formula>LEN(TRIM(O16))&gt;0</formula>
    </cfRule>
    <cfRule type="expression" dxfId="7" priority="10">
      <formula>IF($C$7="ゆうちょ銀行以外",TRUE,FALSE)</formula>
    </cfRule>
  </conditionalFormatting>
  <conditionalFormatting sqref="O20:W21">
    <cfRule type="cellIs" dxfId="6" priority="18" operator="equal">
      <formula>"エラー：コードを確認してください"</formula>
    </cfRule>
  </conditionalFormatting>
  <conditionalFormatting sqref="AA15:AE16 AA21:AH22 AA26 AA31 AD31 AA33 AD33">
    <cfRule type="expression" dxfId="5" priority="5">
      <formula>IF($C$7="ゆうちょ銀行以外",TRUE,FALSE)</formula>
    </cfRule>
  </conditionalFormatting>
  <conditionalFormatting sqref="AA15:AE16 AA21:AH22 AD33">
    <cfRule type="notContainsBlanks" dxfId="4" priority="6" stopIfTrue="1">
      <formula>LEN(TRIM(AA15))&gt;0</formula>
    </cfRule>
  </conditionalFormatting>
  <conditionalFormatting sqref="AA15:AE16 AA21:AH22">
    <cfRule type="expression" dxfId="3" priority="14">
      <formula>IF($C$7="ゆうちょ銀行",TRUE,FALSE)</formula>
    </cfRule>
  </conditionalFormatting>
  <conditionalFormatting sqref="AD33">
    <cfRule type="expression" dxfId="2" priority="12">
      <formula>IF($C$7="ゆうちょ銀行",TRUE,FALSE)</formula>
    </cfRule>
  </conditionalFormatting>
  <conditionalFormatting sqref="DD22:DR24">
    <cfRule type="cellIs" dxfId="1" priority="17" operator="equal">
      <formula>0</formula>
    </cfRule>
  </conditionalFormatting>
  <conditionalFormatting sqref="DW22:EI24">
    <cfRule type="cellIs" dxfId="0" priority="1" operator="equal">
      <formula>0</formula>
    </cfRule>
  </conditionalFormatting>
  <dataValidations count="17">
    <dataValidation allowBlank="1" showInputMessage="1" showErrorMessage="1" sqref="AA26:AE27" xr:uid="{68D8D306-CE5A-4B76-AC4F-D1B67D08BC28}"/>
    <dataValidation allowBlank="1" showInputMessage="1" showErrorMessage="1" promptTitle="法人名・屋号名" prompt="正式名称を入力してください。_x000a_法人格は略さずに入力してください。_x000a_　例）(株)㈱　→　株式会社_x000a_※個人事業主の場合は商号・屋号等を入力してください" sqref="F52:V53" xr:uid="{67E8443D-5D44-47FA-A71A-16E4CF87517D}"/>
    <dataValidation allowBlank="1" showInputMessage="1" showErrorMessage="1" promptTitle="担当者名（名）" prompt="例）経理　一郎の場合は、「一郎」を入力。" sqref="N59:V60" xr:uid="{106E82D2-9DE9-4849-8D8C-B7258C12D43B}"/>
    <dataValidation allowBlank="1" showInputMessage="1" showErrorMessage="1" promptTitle="代表者名（名）" prompt="例）パシコン　太郎の場合は、「太郎」を入力。" sqref="N54:V55" xr:uid="{80E1AE14-27F9-4E51-92F0-7B8A2FB72685}"/>
    <dataValidation type="list" allowBlank="1" showInputMessage="1" showErrorMessage="1" promptTitle="銀行種別" prompt="プルダウンから選択してください" sqref="C7:F8" xr:uid="{115F7B4D-3968-494D-B945-1B27262E85BE}">
      <formula1>",ゆうちょ銀行以外,ゆうちょ銀行"</formula1>
    </dataValidation>
    <dataValidation imeMode="halfKatakana" allowBlank="1" showInputMessage="1" showErrorMessage="1" errorTitle="エラーです" error="入力できない文字・記号が含まれています" promptTitle="口座名義（カナ）" prompt="半角カナで入力してください。_x000a_※名義人カナは名義人漢字の読み仮名ではありません。_x000a_　 口座に登録されているカタカナ表記を入力してください。" sqref="F42:O43" xr:uid="{935B38BD-89EF-4F78-8FE3-952D16621D44}"/>
    <dataValidation type="list" allowBlank="1" showInputMessage="1" showErrorMessage="1" promptTitle="貯金の種別" prompt="プルダウンから選択してください" sqref="C26:F27" xr:uid="{713383BF-30A3-4C2E-A3DB-24D40216AFDE}">
      <formula1>"普通,当座"</formula1>
    </dataValidation>
    <dataValidation type="whole" imeMode="disabled" allowBlank="1" showInputMessage="1" showErrorMessage="1" sqref="C14:F15 C20:E21 C31:I32 AA15:AE16 AA21:AH22" xr:uid="{C4B0D709-C7C3-4EBD-A32C-54D5C242747B}">
      <formula1>0</formula1>
      <formula2>9</formula2>
    </dataValidation>
    <dataValidation imeMode="disabled" allowBlank="1" showInputMessage="1" showErrorMessage="1" promptTitle="TEL" prompt="市外局番から入力してください" sqref="F61:M62" xr:uid="{84D673EC-5378-4F35-B11D-6B45B0A3527E}"/>
    <dataValidation allowBlank="1" showInputMessage="1" showErrorMessage="1" promptTitle="担当者名（姓）" prompt="例）経理　一郎の場合は、「経理」を入力。" sqref="G59:K60" xr:uid="{62D49427-60B9-45E7-8B54-01618A2DA0D9}"/>
    <dataValidation allowBlank="1" showInputMessage="1" showErrorMessage="1" promptTitle="代表者名（姓）" prompt="例）パシコン　太郎の場合は、「パシコン」を入力。" sqref="G54:K55" xr:uid="{6DD29569-AC57-4726-973E-54058C0CF22D}"/>
    <dataValidation allowBlank="1" showInputMessage="1" showErrorMessage="1" errorTitle="交付決定番号" error="交付決定通知書（様式第２）に記載されている、交付決定番号を入力してください" sqref="C47:F48" xr:uid="{2EC9EA99-EAFE-45E1-8A42-568AEEB0DEC4}"/>
    <dataValidation type="custom" allowBlank="1" showInputMessage="1" showErrorMessage="1" errorTitle="入力エラー" error="入力できない文字・記号が含まれています" promptTitle="口座名義（漢字）" prompt="口座に登録されている漢字表記を入力してください。" sqref="F40:O41" xr:uid="{31CBD7CD-8C6F-4E09-A135-21A919DB83CB}">
      <formula1>NOT(OR(COUNTIF($F$40,"*・*"),COUNTIF($F$40,"*･*")))</formula1>
    </dataValidation>
    <dataValidation allowBlank="1" showInputMessage="1" showErrorMessage="1" promptTitle="備考（任意）" prompt="口座情報に関して補足等ある場合は入力してください。" sqref="C65" xr:uid="{BCD2F2A3-8602-410B-9460-10B8141EBE99}"/>
    <dataValidation allowBlank="1" showInputMessage="1" showErrorMessage="1" promptTitle="店名（手入力）" prompt="記号に誤りはないが、店名が自動表示されない場合のみ、以下に店名の番号を漢数字で入力してください。" sqref="AD33" xr:uid="{E26EDA93-018B-446F-A5DA-303A87F78273}"/>
    <dataValidation allowBlank="1" showInputMessage="1" showErrorMessage="1" promptTitle="支店名（手入力）" prompt="支店コードに誤りはないが、支店名が自動表示されない場合は以下に支店名を入力してください。" sqref="O22:W23" xr:uid="{B58DE510-4217-4674-9BCE-8EF51866E58D}"/>
    <dataValidation allowBlank="1" showInputMessage="1" showErrorMessage="1" promptTitle="金融機関名（手入力）" prompt="銀行コードに誤りはないが、銀行名が自動表示されない場合は以下に銀行名を入力してください。" sqref="O16:W17" xr:uid="{58D3EE4A-2A17-4EBF-ABA8-BA730A3E5578}"/>
  </dataValidations>
  <printOptions horizontalCentered="1" verticalCentered="1"/>
  <pageMargins left="0.70866141732283472" right="0.70866141732283472" top="0.74803149606299213" bottom="0.74803149606299213" header="0.31496062992125984" footer="0.31496062992125984"/>
  <pageSetup paperSize="9" scale="95"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11</vt:i4>
      </vt:variant>
    </vt:vector>
  </HeadingPairs>
  <TitlesOfParts>
    <vt:vector size="12" baseType="lpstr">
      <vt:lpstr>記入例</vt:lpstr>
      <vt:lpstr>記入例!Print_Area</vt:lpstr>
      <vt:lpstr>ゆうちょ口座番号</vt:lpstr>
      <vt:lpstr>ゆうちょ支店コード</vt:lpstr>
      <vt:lpstr>ゆうちょ支店自動</vt:lpstr>
      <vt:lpstr>ゆうちょ支店手入力</vt:lpstr>
      <vt:lpstr>金融名支店自動</vt:lpstr>
      <vt:lpstr>金融名支店手入力</vt:lpstr>
      <vt:lpstr>金融名自動</vt:lpstr>
      <vt:lpstr>金融名手入力</vt:lpstr>
      <vt:lpstr>名義カナ</vt:lpstr>
      <vt:lpstr>名義漢字</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2025-08-21T02:02:43Z</dcterms:created>
  <dcterms:modified xsi:type="dcterms:W3CDTF">2025-08-21T02:02:49Z</dcterms:modified>
</cp:coreProperties>
</file>