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kiyoshi.kawase\AppData\Local\Box\Box Edit\Documents\qacdDqXLhkyChD7UxTR26w==\"/>
    </mc:Choice>
  </mc:AlternateContent>
  <xr:revisionPtr revIDLastSave="0" documentId="13_ncr:1_{0C787E51-75E4-41CE-99AA-73108A9DDD98}" xr6:coauthVersionLast="47" xr6:coauthVersionMax="47" xr10:uidLastSave="{00000000-0000-0000-0000-000000000000}"/>
  <bookViews>
    <workbookView xWindow="28680" yWindow="-120" windowWidth="29040" windowHeight="17520" xr2:uid="{77B75104-8BE7-4C4C-95A4-31C214091892}"/>
  </bookViews>
  <sheets>
    <sheet name="導入効果検証報告" sheetId="5" r:id="rId1"/>
    <sheet name="導入効果検証報告（記入例）" sheetId="3" r:id="rId2"/>
  </sheets>
  <definedNames>
    <definedName name="_xlnm.Print_Area" localSheetId="0">導入効果検証報告!$A$1:$X$49</definedName>
    <definedName name="_xlnm.Print_Area" localSheetId="1">'導入効果検証報告（記入例）'!$A$1:$X$49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5" l="1"/>
  <c r="R33" i="3"/>
  <c r="O33" i="3"/>
  <c r="T33" i="3" s="1"/>
  <c r="R32" i="3"/>
  <c r="O32" i="3"/>
  <c r="T32" i="3" s="1"/>
  <c r="R31" i="3"/>
  <c r="O31" i="3"/>
  <c r="T31" i="3" s="1"/>
  <c r="T30" i="3"/>
  <c r="R30" i="3"/>
  <c r="O30" i="3"/>
  <c r="T29" i="3"/>
  <c r="T35" i="3" s="1"/>
  <c r="R29" i="3"/>
  <c r="O29" i="3"/>
  <c r="R28" i="3"/>
  <c r="O28" i="3"/>
  <c r="T28" i="3" s="1"/>
  <c r="O33" i="5"/>
  <c r="T33" i="5" s="1"/>
  <c r="R32" i="5"/>
  <c r="O32" i="5"/>
  <c r="T32" i="5" s="1"/>
  <c r="R31" i="5"/>
  <c r="O31" i="5"/>
  <c r="T31" i="5" s="1"/>
  <c r="R30" i="5"/>
  <c r="O30" i="5"/>
  <c r="T30" i="5" s="1"/>
  <c r="R29" i="5"/>
  <c r="O29" i="5"/>
  <c r="T29" i="5" s="1"/>
  <c r="T35" i="5" s="1"/>
  <c r="R28" i="5"/>
  <c r="O28" i="5"/>
  <c r="T28" i="5" s="1"/>
  <c r="T36" i="3" l="1"/>
  <c r="T34" i="3"/>
  <c r="T36" i="5"/>
  <c r="T34" i="5"/>
</calcChain>
</file>

<file path=xl/sharedStrings.xml><?xml version="1.0" encoding="utf-8"?>
<sst xmlns="http://schemas.openxmlformats.org/spreadsheetml/2006/main" count="212" uniqueCount="47">
  <si>
    <t>荷役作業の効率化のための「標準仕様パレット」の利用促進支援事業</t>
  </si>
  <si>
    <t>/日</t>
    <rPh sb="1" eb="2">
      <t>ニチ</t>
    </rPh>
    <phoneticPr fontId="2"/>
  </si>
  <si>
    <t>①</t>
    <phoneticPr fontId="2"/>
  </si>
  <si>
    <t>②</t>
    <phoneticPr fontId="2"/>
  </si>
  <si>
    <t>計測期間</t>
    <rPh sb="0" eb="4">
      <t>ケイソクキカン</t>
    </rPh>
    <phoneticPr fontId="2"/>
  </si>
  <si>
    <t>※ 計測期間はそれぞれ14日以上とること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</si>
  <si>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</si>
  <si>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</si>
  <si>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</si>
  <si>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</si>
  <si>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</si>
  <si>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荷役作業の効率化のための「標準仕様パレット」の利用促進支援事業実績報告書（導入効果検証報告）</t>
    <rPh sb="0" eb="2">
      <t>ニヤク</t>
    </rPh>
    <rPh sb="2" eb="4">
      <t>サギョウ</t>
    </rPh>
    <rPh sb="5" eb="8">
      <t>コウリツカ</t>
    </rPh>
    <rPh sb="13" eb="15">
      <t>ヒョウジュン</t>
    </rPh>
    <rPh sb="15" eb="17">
      <t>シヨウ</t>
    </rPh>
    <rPh sb="23" eb="25">
      <t>リヨウ</t>
    </rPh>
    <rPh sb="25" eb="27">
      <t>ソクシン</t>
    </rPh>
    <rPh sb="27" eb="29">
      <t>シエン</t>
    </rPh>
    <rPh sb="29" eb="31">
      <t>ジギョウ</t>
    </rPh>
    <rPh sb="31" eb="36">
      <t>ジッセキホウコクショ</t>
    </rPh>
    <phoneticPr fontId="6"/>
  </si>
  <si>
    <t>１．荷役作業効率化の効果</t>
    <rPh sb="2" eb="4">
      <t>ニヤク</t>
    </rPh>
    <rPh sb="4" eb="6">
      <t>サギョウ</t>
    </rPh>
    <rPh sb="6" eb="9">
      <t>コウリツカ</t>
    </rPh>
    <rPh sb="10" eb="12">
      <t>コウカ</t>
    </rPh>
    <phoneticPr fontId="2"/>
  </si>
  <si>
    <t>　ロ）計測期間</t>
    <phoneticPr fontId="2"/>
  </si>
  <si>
    <t>　イ）計測作業（場面）</t>
    <phoneticPr fontId="2"/>
  </si>
  <si>
    <t>２．その他事業実施により得られた効果</t>
    <phoneticPr fontId="2"/>
  </si>
  <si>
    <t>３．今後の取組みについて</t>
    <phoneticPr fontId="2"/>
  </si>
  <si>
    <t>　ハ）計測作業における効果</t>
    <rPh sb="3" eb="7">
      <t>ケイソクサギョウ</t>
    </rPh>
    <rPh sb="11" eb="13">
      <t>コウカ</t>
    </rPh>
    <phoneticPr fontId="2"/>
  </si>
  <si>
    <t>分</t>
    <rPh sb="0" eb="1">
      <t>フン</t>
    </rPh>
    <phoneticPr fontId="2"/>
  </si>
  <si>
    <t>人</t>
    <rPh sb="0" eb="1">
      <t>ヒト</t>
    </rPh>
    <phoneticPr fontId="2"/>
  </si>
  <si>
    <t>計</t>
    <rPh sb="0" eb="1">
      <t>ケイ</t>
    </rPh>
    <phoneticPr fontId="2"/>
  </si>
  <si>
    <t>日間</t>
    <rPh sb="0" eb="1">
      <t>ニチ</t>
    </rPh>
    <rPh sb="1" eb="2">
      <t>アイダ</t>
    </rPh>
    <phoneticPr fontId="2"/>
  </si>
  <si>
    <t>事業前</t>
    <phoneticPr fontId="2"/>
  </si>
  <si>
    <t>事業後</t>
    <rPh sb="2" eb="3">
      <t>ゴ</t>
    </rPh>
    <phoneticPr fontId="2"/>
  </si>
  <si>
    <t>③</t>
    <phoneticPr fontId="2"/>
  </si>
  <si>
    <t>B.作業時間
【分/日】</t>
    <rPh sb="2" eb="6">
      <t>サギョウジカン</t>
    </rPh>
    <rPh sb="8" eb="9">
      <t>フン</t>
    </rPh>
    <rPh sb="10" eb="11">
      <t>ヒ</t>
    </rPh>
    <phoneticPr fontId="2"/>
  </si>
  <si>
    <t>C.稼働人員
【人】</t>
    <rPh sb="2" eb="6">
      <t>カドウジンイン</t>
    </rPh>
    <rPh sb="8" eb="9">
      <t>ヒト</t>
    </rPh>
    <phoneticPr fontId="2"/>
  </si>
  <si>
    <t>Aの物量を作業するのに要する時間を入力</t>
    <rPh sb="2" eb="4">
      <t>ブツリョウ</t>
    </rPh>
    <rPh sb="5" eb="7">
      <t>サギョウ</t>
    </rPh>
    <rPh sb="11" eb="12">
      <t>ヨウ</t>
    </rPh>
    <rPh sb="14" eb="16">
      <t>ジカン</t>
    </rPh>
    <rPh sb="17" eb="19">
      <t>ニュウリョク</t>
    </rPh>
    <phoneticPr fontId="2"/>
  </si>
  <si>
    <t>Bの作業時間に稼働している人数を入力</t>
    <rPh sb="2" eb="4">
      <t>サギョウ</t>
    </rPh>
    <rPh sb="4" eb="6">
      <t>ジカン</t>
    </rPh>
    <rPh sb="7" eb="9">
      <t>カドウ</t>
    </rPh>
    <rPh sb="13" eb="15">
      <t>ニンズウ</t>
    </rPh>
    <rPh sb="16" eb="18">
      <t>ニュウリョク</t>
    </rPh>
    <phoneticPr fontId="2"/>
  </si>
  <si>
    <t>単位物量を作業するのに必要な人工</t>
    <rPh sb="0" eb="4">
      <t>タンイブツリョウ</t>
    </rPh>
    <rPh sb="5" eb="7">
      <t>サギョウ</t>
    </rPh>
    <rPh sb="11" eb="13">
      <t>ヒツヨウ</t>
    </rPh>
    <rPh sb="14" eb="16">
      <t>ニンク</t>
    </rPh>
    <phoneticPr fontId="2"/>
  </si>
  <si>
    <r>
      <t xml:space="preserve">A.取扱い物量
【物量単位/日】
</t>
    </r>
    <r>
      <rPr>
        <sz val="9"/>
        <color theme="1"/>
        <rFont val="ＭＳ ゴシック"/>
        <family val="3"/>
        <charset val="128"/>
      </rPr>
      <t>※単位は任意設定</t>
    </r>
    <rPh sb="9" eb="11">
      <t>ブツリョウ</t>
    </rPh>
    <rPh sb="11" eb="13">
      <t>タンイ</t>
    </rPh>
    <rPh sb="14" eb="15">
      <t>ヒ</t>
    </rPh>
    <phoneticPr fontId="2"/>
  </si>
  <si>
    <t>計測作業の１日あたりの取扱物量・単位を入力</t>
    <rPh sb="0" eb="4">
      <t>ケイソクサギョウ</t>
    </rPh>
    <rPh sb="6" eb="7">
      <t>ニチ</t>
    </rPh>
    <rPh sb="11" eb="12">
      <t>ト</t>
    </rPh>
    <rPh sb="12" eb="13">
      <t>アツカ</t>
    </rPh>
    <rPh sb="13" eb="15">
      <t>ブツリョウ</t>
    </rPh>
    <rPh sb="16" eb="18">
      <t>タンイ</t>
    </rPh>
    <rPh sb="19" eb="21">
      <t>ニュウリョク</t>
    </rPh>
    <phoneticPr fontId="2"/>
  </si>
  <si>
    <t>トン</t>
    <phoneticPr fontId="2"/>
  </si>
  <si>
    <t>ケース</t>
    <phoneticPr fontId="2"/>
  </si>
  <si>
    <t>人・分</t>
  </si>
  <si>
    <t>人・分</t>
    <rPh sb="0" eb="1">
      <t>ニン</t>
    </rPh>
    <phoneticPr fontId="2"/>
  </si>
  <si>
    <t>D.物量当たりの人工
（B×C÷A）
【人・分/物量単位】</t>
    <rPh sb="2" eb="5">
      <t>ブツリョウア</t>
    </rPh>
    <rPh sb="8" eb="10">
      <t>ニンク</t>
    </rPh>
    <rPh sb="20" eb="21">
      <t>ニン</t>
    </rPh>
    <rPh sb="22" eb="23">
      <t>フン</t>
    </rPh>
    <rPh sb="24" eb="28">
      <t>ブツリョウタンイ</t>
    </rPh>
    <phoneticPr fontId="2"/>
  </si>
  <si>
    <t>E.事業前の物量当たりの人工
（D×事業前のA）
【人・分/日】</t>
    <rPh sb="2" eb="5">
      <t>ジギョウマエ</t>
    </rPh>
    <rPh sb="6" eb="8">
      <t>ブツリョウ</t>
    </rPh>
    <rPh sb="8" eb="9">
      <t>ア</t>
    </rPh>
    <rPh sb="12" eb="14">
      <t>ニンク</t>
    </rPh>
    <rPh sb="18" eb="21">
      <t>ジギョウマエ</t>
    </rPh>
    <rPh sb="26" eb="27">
      <t>ニン</t>
    </rPh>
    <rPh sb="28" eb="29">
      <t>フン</t>
    </rPh>
    <rPh sb="30" eb="31">
      <t>ニチ</t>
    </rPh>
    <phoneticPr fontId="2"/>
  </si>
  <si>
    <t>/日</t>
  </si>
  <si>
    <t>人・分</t>
    <rPh sb="0" eb="1">
      <t>ニン</t>
    </rPh>
    <rPh sb="2" eb="3">
      <t>フン</t>
    </rPh>
    <phoneticPr fontId="2"/>
  </si>
  <si>
    <t>削減効果</t>
    <rPh sb="0" eb="2">
      <t>サクゲン</t>
    </rPh>
    <rPh sb="2" eb="4">
      <t>コウカ</t>
    </rPh>
    <phoneticPr fontId="2"/>
  </si>
  <si>
    <r>
      <t xml:space="preserve">削減作業時間（人工）
</t>
    </r>
    <r>
      <rPr>
        <sz val="10"/>
        <color theme="1"/>
        <rFont val="ＭＳ ゴシック"/>
        <family val="3"/>
        <charset val="128"/>
      </rPr>
      <t>事業前の
物量あたり</t>
    </r>
    <rPh sb="0" eb="2">
      <t>サクゲン</t>
    </rPh>
    <rPh sb="2" eb="4">
      <t>サギョウ</t>
    </rPh>
    <rPh sb="4" eb="6">
      <t>ジカン</t>
    </rPh>
    <rPh sb="7" eb="9">
      <t>ニンク</t>
    </rPh>
    <rPh sb="11" eb="14">
      <t>ジギョウマエ</t>
    </rPh>
    <rPh sb="16" eb="18">
      <t>ブツリョウ</t>
    </rPh>
    <phoneticPr fontId="2"/>
  </si>
  <si>
    <t>株式会社○○</t>
  </si>
  <si>
    <t>氏名 法人にあっては名称：</t>
    <phoneticPr fontId="2"/>
  </si>
  <si>
    <t>・トラック積載時の作業所要時間が削減されたことにより、ドライバーの荷待ち時間も約60分削減された。
・荷役作業が効率化したことにより、１日あたりの最大出荷量が増加した。
　└製品●●：16トン／日　⇒　20トン／日
　└製品▲▲：1,000ケース／日　⇒　1,200ケース／日
・荷役作業での稼働人員を削減したことにより、人手が不足していた○○部署への配置転換が可能となった。</t>
    <rPh sb="5" eb="7">
      <t>セキサイ</t>
    </rPh>
    <rPh sb="7" eb="8">
      <t>ジ</t>
    </rPh>
    <rPh sb="9" eb="11">
      <t>サギョウ</t>
    </rPh>
    <rPh sb="11" eb="13">
      <t>ショヨウ</t>
    </rPh>
    <rPh sb="13" eb="15">
      <t>ジカン</t>
    </rPh>
    <rPh sb="16" eb="18">
      <t>サクゲン</t>
    </rPh>
    <rPh sb="33" eb="35">
      <t>ニマ</t>
    </rPh>
    <rPh sb="36" eb="38">
      <t>ジカン</t>
    </rPh>
    <rPh sb="39" eb="40">
      <t>ヤク</t>
    </rPh>
    <rPh sb="42" eb="43">
      <t>フン</t>
    </rPh>
    <rPh sb="43" eb="45">
      <t>サクゲン</t>
    </rPh>
    <rPh sb="51" eb="53">
      <t>ニヤク</t>
    </rPh>
    <rPh sb="53" eb="55">
      <t>サギョウ</t>
    </rPh>
    <rPh sb="56" eb="59">
      <t>コウリツカ</t>
    </rPh>
    <rPh sb="68" eb="69">
      <t>ニチ</t>
    </rPh>
    <rPh sb="73" eb="78">
      <t>サイダイシュッカリョウ</t>
    </rPh>
    <rPh sb="79" eb="81">
      <t>ゾウカ</t>
    </rPh>
    <rPh sb="87" eb="89">
      <t>セイヒン</t>
    </rPh>
    <rPh sb="97" eb="98">
      <t>ニチ</t>
    </rPh>
    <rPh sb="106" eb="107">
      <t>ニチ</t>
    </rPh>
    <rPh sb="110" eb="112">
      <t>セイヒン</t>
    </rPh>
    <rPh sb="124" eb="125">
      <t>ニチ</t>
    </rPh>
    <rPh sb="137" eb="138">
      <t>ニチ</t>
    </rPh>
    <rPh sb="140" eb="144">
      <t>ニヤクサギョウ</t>
    </rPh>
    <rPh sb="146" eb="150">
      <t>カドウジンイン</t>
    </rPh>
    <rPh sb="151" eb="153">
      <t>サクゲン</t>
    </rPh>
    <rPh sb="161" eb="163">
      <t>ヒトデ</t>
    </rPh>
    <rPh sb="164" eb="166">
      <t>フソクサギョウ</t>
    </rPh>
    <phoneticPr fontId="2"/>
  </si>
  <si>
    <t>①自社◆◆工場荷捌き場での製品●●出荷時トラック積載作業
└事業前：手作業によるバラ積み（１日２便／１便あたり：８トン積載・６０分作業・４人稼働）
└事業後：フォークリフトによる積載（１日２便／１便あたり：１０トン積載・４０分作業・１人稼働）
②自社◆◆工場荷捌き場での製品▲▲出荷時トラック積載作業
└事業前：手作業によるバラ積み（１日２便／１便あたり：500ケース積載・４０分作業・２人稼働）
└事業後：フォークリフトによる積載（１日２便／１便あたり：600ケース積載・１５分作業・１人稼働）</t>
    <rPh sb="1" eb="3">
      <t>ジシャ</t>
    </rPh>
    <rPh sb="7" eb="9">
      <t>ニサバ</t>
    </rPh>
    <rPh sb="46" eb="47">
      <t>ニチ</t>
    </rPh>
    <rPh sb="48" eb="49">
      <t>ビン</t>
    </rPh>
    <rPh sb="51" eb="52">
      <t>ビン</t>
    </rPh>
    <rPh sb="59" eb="61">
      <t>セキサイ</t>
    </rPh>
    <rPh sb="64" eb="65">
      <t>フン</t>
    </rPh>
    <rPh sb="65" eb="67">
      <t>サギョウ</t>
    </rPh>
    <rPh sb="69" eb="70">
      <t>ニン</t>
    </rPh>
    <rPh sb="70" eb="72">
      <t>カドウ</t>
    </rPh>
    <rPh sb="124" eb="126">
      <t>ジシャ</t>
    </rPh>
    <phoneticPr fontId="2"/>
  </si>
  <si>
    <t>2027年3月までにレンタルパレットの月間使用枚数を現在の約300枚から1,000枚へ増加させ、物流効率を向上させます。これに伴い、2026年6月までに電動フォークリフトを2台導入し、荷役作業時間を現在の平均120分から108分へと10％削減する。
進捗は月次でKPI管理し、四半期ごとにPDCAサイクルを回して改善を継続する。
自社倉庫内のみならず、主要な調達先3社および納品先5社に対してもレンタルパレットの導入を提案・調整。
2030年末までに、全体の70%以上の取引先でパレット運用を標準化することを目指す。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</si>
</sst>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_ "/>
    <numFmt numFmtId="178" formatCode="#,##0.0;[Red]\-#,##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38" fontId="1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57" fontId="7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57" fontId="7" fillId="0" borderId="0" xfId="0" applyNumberFormat="1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0" fillId="0" borderId="2" xfId="0" applyNumberFormat="1" applyFont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57" fontId="7" fillId="0" borderId="0" xfId="0" applyNumberFormat="1" applyFont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57" fontId="7" fillId="0" borderId="0" xfId="0" applyNumberFormat="1" applyFont="1" applyAlignment="1" applyProtection="1">
      <alignment horizontal="center" vertical="center"/>
      <protection locked="0"/>
    </xf>
    <xf numFmtId="0" fontId="13" fillId="0" borderId="9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8" fontId="17" fillId="0" borderId="9" xfId="2" applyNumberFormat="1" applyFont="1" applyBorder="1" applyAlignment="1">
      <alignment horizontal="center" vertical="center" wrapText="1" shrinkToFit="1"/>
    </xf>
    <xf numFmtId="178" fontId="17" fillId="0" borderId="8" xfId="2" applyNumberFormat="1" applyFont="1" applyBorder="1" applyAlignment="1">
      <alignment horizontal="center" vertical="center" shrinkToFit="1"/>
    </xf>
    <xf numFmtId="178" fontId="17" fillId="0" borderId="7" xfId="2" applyNumberFormat="1" applyFont="1" applyBorder="1" applyAlignment="1">
      <alignment horizontal="center" vertical="center" shrinkToFit="1"/>
    </xf>
    <xf numFmtId="178" fontId="17" fillId="0" borderId="6" xfId="2" applyNumberFormat="1" applyFont="1" applyBorder="1" applyAlignment="1">
      <alignment horizontal="center" vertical="center" shrinkToFit="1"/>
    </xf>
    <xf numFmtId="178" fontId="17" fillId="0" borderId="0" xfId="2" applyNumberFormat="1" applyFont="1" applyBorder="1" applyAlignment="1">
      <alignment horizontal="center" vertical="center" shrinkToFit="1"/>
    </xf>
    <xf numFmtId="178" fontId="17" fillId="0" borderId="5" xfId="2" applyNumberFormat="1" applyFont="1" applyBorder="1" applyAlignment="1">
      <alignment horizontal="center" vertical="center" shrinkToFit="1"/>
    </xf>
    <xf numFmtId="178" fontId="17" fillId="0" borderId="4" xfId="2" applyNumberFormat="1" applyFont="1" applyBorder="1" applyAlignment="1">
      <alignment horizontal="center" vertical="center" shrinkToFit="1"/>
    </xf>
    <xf numFmtId="178" fontId="17" fillId="0" borderId="2" xfId="2" applyNumberFormat="1" applyFont="1" applyBorder="1" applyAlignment="1">
      <alignment horizontal="center" vertical="center" shrinkToFit="1"/>
    </xf>
    <xf numFmtId="178" fontId="17" fillId="0" borderId="3" xfId="2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horizontal="right" vertical="center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horizontal="right" vertical="center"/>
    </xf>
    <xf numFmtId="0" fontId="13" fillId="0" borderId="17" xfId="0" applyFont="1" applyBorder="1" applyAlignment="1">
      <alignment vertical="center" shrinkToFit="1"/>
    </xf>
    <xf numFmtId="0" fontId="13" fillId="0" borderId="18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178" fontId="3" fillId="0" borderId="11" xfId="2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78" fontId="3" fillId="0" borderId="14" xfId="2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178" fontId="3" fillId="0" borderId="17" xfId="2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shrinkToFit="1"/>
    </xf>
    <xf numFmtId="38" fontId="3" fillId="0" borderId="11" xfId="2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38" fontId="3" fillId="0" borderId="14" xfId="2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38" fontId="3" fillId="0" borderId="17" xfId="2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38" fontId="17" fillId="0" borderId="11" xfId="2" applyFont="1" applyBorder="1" applyAlignment="1">
      <alignment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38" fontId="17" fillId="0" borderId="14" xfId="2" applyFont="1" applyBorder="1" applyAlignment="1">
      <alignment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38" fontId="17" fillId="0" borderId="17" xfId="2" applyFont="1" applyBorder="1" applyAlignment="1">
      <alignment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/>
    </xf>
    <xf numFmtId="0" fontId="13" fillId="2" borderId="11" xfId="0" applyFont="1" applyFill="1" applyBorder="1" applyAlignment="1">
      <alignment vertical="center" shrinkToFit="1"/>
    </xf>
    <xf numFmtId="0" fontId="13" fillId="2" borderId="12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vertical="center" shrinkToFit="1"/>
    </xf>
    <xf numFmtId="0" fontId="13" fillId="2" borderId="18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E3D16670-127A-4530-A7A5-BDCD71E07B7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0</xdr:rowOff>
    </xdr:from>
    <xdr:to>
      <xdr:col>23</xdr:col>
      <xdr:colOff>19050</xdr:colOff>
      <xdr:row>36</xdr:row>
      <xdr:rowOff>7647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1C60363-7F4A-4C88-933D-99560BE7FCC0}"/>
            </a:ext>
          </a:extLst>
        </xdr:cNvPr>
        <xdr:cNvSpPr/>
      </xdr:nvSpPr>
      <xdr:spPr>
        <a:xfrm>
          <a:off x="4619625" y="5029200"/>
          <a:ext cx="2686050" cy="320804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220344</xdr:colOff>
      <xdr:row>22</xdr:row>
      <xdr:rowOff>5080</xdr:rowOff>
    </xdr:from>
    <xdr:to>
      <xdr:col>27</xdr:col>
      <xdr:colOff>419099</xdr:colOff>
      <xdr:row>24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9C3ECE0-050F-48F6-8478-C0C680401C15}"/>
            </a:ext>
          </a:extLst>
        </xdr:cNvPr>
        <xdr:cNvSpPr/>
      </xdr:nvSpPr>
      <xdr:spPr>
        <a:xfrm>
          <a:off x="7506969" y="5034280"/>
          <a:ext cx="2827655" cy="52832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A</a:t>
          </a:r>
          <a:r>
            <a:rPr kumimoji="1" lang="ja-JP" altLang="en-US" sz="1000">
              <a:solidFill>
                <a:sysClr val="windowText" lastClr="000000"/>
              </a:solidFill>
            </a:rPr>
            <a:t>～</a:t>
          </a:r>
          <a:r>
            <a:rPr kumimoji="1" lang="en-US" altLang="ja-JP" sz="1000">
              <a:solidFill>
                <a:sysClr val="windowText" lastClr="000000"/>
              </a:solidFill>
            </a:rPr>
            <a:t>C</a:t>
          </a:r>
          <a:r>
            <a:rPr kumimoji="1" lang="ja-JP" altLang="en-US" sz="1000">
              <a:solidFill>
                <a:sysClr val="windowText" lastClr="000000"/>
              </a:solidFill>
            </a:rPr>
            <a:t>に数字を記入すると自動計算が行われます。数式を削除しないようにご留意ください。</a:t>
          </a:r>
        </a:p>
      </xdr:txBody>
    </xdr:sp>
    <xdr:clientData/>
  </xdr:twoCellAnchor>
  <xdr:twoCellAnchor>
    <xdr:from>
      <xdr:col>22</xdr:col>
      <xdr:colOff>314324</xdr:colOff>
      <xdr:row>23</xdr:row>
      <xdr:rowOff>42228</xdr:rowOff>
    </xdr:from>
    <xdr:to>
      <xdr:col>23</xdr:col>
      <xdr:colOff>220344</xdr:colOff>
      <xdr:row>23</xdr:row>
      <xdr:rowOff>46038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E347FD4-B7E1-437F-A7EE-6EE2F22ECCC6}"/>
            </a:ext>
          </a:extLst>
        </xdr:cNvPr>
        <xdr:cNvCxnSpPr>
          <a:stCxn id="3" idx="1"/>
        </xdr:cNvCxnSpPr>
      </xdr:nvCxnSpPr>
      <xdr:spPr>
        <a:xfrm flipH="1">
          <a:off x="7286624" y="5300028"/>
          <a:ext cx="220345" cy="381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22</xdr:row>
      <xdr:rowOff>15240</xdr:rowOff>
    </xdr:from>
    <xdr:to>
      <xdr:col>23</xdr:col>
      <xdr:colOff>19051</xdr:colOff>
      <xdr:row>36</xdr:row>
      <xdr:rowOff>19712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6A3668-6512-44EF-97BA-5018F443B87C}"/>
            </a:ext>
          </a:extLst>
        </xdr:cNvPr>
        <xdr:cNvSpPr/>
      </xdr:nvSpPr>
      <xdr:spPr>
        <a:xfrm>
          <a:off x="4613414" y="5117327"/>
          <a:ext cx="2686050" cy="325125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217170</xdr:colOff>
      <xdr:row>22</xdr:row>
      <xdr:rowOff>17145</xdr:rowOff>
    </xdr:from>
    <xdr:to>
      <xdr:col>27</xdr:col>
      <xdr:colOff>419100</xdr:colOff>
      <xdr:row>24</xdr:row>
      <xdr:rowOff>91440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1475198-3AE0-400D-8B38-864B0AD2098E}"/>
            </a:ext>
          </a:extLst>
        </xdr:cNvPr>
        <xdr:cNvSpPr/>
      </xdr:nvSpPr>
      <xdr:spPr>
        <a:xfrm>
          <a:off x="7303770" y="2303145"/>
          <a:ext cx="2868930" cy="53149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A</a:t>
          </a:r>
          <a:r>
            <a:rPr kumimoji="1" lang="ja-JP" altLang="en-US" sz="1000">
              <a:solidFill>
                <a:sysClr val="windowText" lastClr="000000"/>
              </a:solidFill>
            </a:rPr>
            <a:t>～</a:t>
          </a:r>
          <a:r>
            <a:rPr kumimoji="1" lang="en-US" altLang="ja-JP" sz="1000">
              <a:solidFill>
                <a:sysClr val="windowText" lastClr="000000"/>
              </a:solidFill>
            </a:rPr>
            <a:t>C</a:t>
          </a:r>
          <a:r>
            <a:rPr kumimoji="1" lang="ja-JP" altLang="en-US" sz="1000">
              <a:solidFill>
                <a:sysClr val="windowText" lastClr="000000"/>
              </a:solidFill>
            </a:rPr>
            <a:t>に数字を記入すると自動計算が行われます。数式を削除しないようにご留意ください。</a:t>
          </a:r>
        </a:p>
      </xdr:txBody>
    </xdr:sp>
    <xdr:clientData/>
  </xdr:twoCellAnchor>
  <xdr:twoCellAnchor>
    <xdr:from>
      <xdr:col>23</xdr:col>
      <xdr:colOff>0</xdr:colOff>
      <xdr:row>23</xdr:row>
      <xdr:rowOff>54293</xdr:rowOff>
    </xdr:from>
    <xdr:to>
      <xdr:col>23</xdr:col>
      <xdr:colOff>217170</xdr:colOff>
      <xdr:row>23</xdr:row>
      <xdr:rowOff>58103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54BC2BE-886A-4691-9EE4-4C708778D7B9}"/>
            </a:ext>
          </a:extLst>
        </xdr:cNvPr>
        <xdr:cNvCxnSpPr>
          <a:stCxn id="3" idx="1"/>
        </xdr:cNvCxnSpPr>
      </xdr:nvCxnSpPr>
      <xdr:spPr>
        <a:xfrm flipH="1">
          <a:off x="7086600" y="2568893"/>
          <a:ext cx="217170" cy="381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5D0B-51B8-49BD-96D9-16D6DF6714B8}">
  <sheetPr>
    <tabColor rgb="FFFF0000"/>
    <pageSetUpPr fitToPage="1"/>
  </sheetPr>
  <dimension ref="A1:AE48"/>
  <sheetViews>
    <sheetView showGridLines="0" tabSelected="1" view="pageBreakPreview" zoomScaleNormal="100" zoomScaleSheetLayoutView="100" workbookViewId="0"/>
  </sheetViews>
  <sheetFormatPr defaultColWidth="8.6640625" defaultRowHeight="18" customHeight="1" x14ac:dyDescent="0.55000000000000004"/>
  <cols>
    <col min="1" max="1" width="8" style="1" customWidth="1"/>
    <col min="2" max="2" width="10.6640625" style="1" customWidth="1"/>
    <col min="3" max="20" width="3.5" style="1" customWidth="1"/>
    <col min="21" max="21" width="6.4140625" style="1" customWidth="1"/>
    <col min="22" max="22" width="3.5" style="1" customWidth="1"/>
    <col min="23" max="23" width="4.1640625" style="1" customWidth="1"/>
    <col min="24" max="16384" width="8.6640625" style="1"/>
  </cols>
  <sheetData>
    <row r="1" spans="1:23" ht="18" customHeight="1" x14ac:dyDescent="0.5500000000000000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" t="s">
        <v>10</v>
      </c>
      <c r="V1" s="14"/>
      <c r="W1" s="14"/>
    </row>
    <row r="2" spans="1:23" ht="18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8" customHeight="1" x14ac:dyDescent="0.55000000000000004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8" customHeight="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8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8" customHeight="1" x14ac:dyDescent="0.55000000000000004">
      <c r="A6" s="9"/>
      <c r="B6" s="10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7"/>
      <c r="U6" s="7"/>
      <c r="V6" s="7"/>
    </row>
    <row r="7" spans="1:23" ht="18" customHeight="1" x14ac:dyDescent="0.55000000000000004">
      <c r="A7" s="9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7"/>
      <c r="U7" s="7"/>
      <c r="V7" s="7"/>
    </row>
    <row r="8" spans="1:23" ht="18" customHeight="1" x14ac:dyDescent="0.55000000000000004">
      <c r="A8" s="9"/>
      <c r="B8" s="6" t="s">
        <v>43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5"/>
      <c r="U8" s="5"/>
      <c r="V8" s="5"/>
    </row>
    <row r="10" spans="1:23" ht="18" customHeight="1" x14ac:dyDescent="0.55000000000000004">
      <c r="B10" s="1" t="s">
        <v>12</v>
      </c>
    </row>
    <row r="11" spans="1:23" ht="18" customHeight="1" x14ac:dyDescent="0.55000000000000004">
      <c r="B11" s="1" t="s">
        <v>14</v>
      </c>
    </row>
    <row r="12" spans="1:23" ht="18" customHeight="1" x14ac:dyDescent="0.55000000000000004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1:23" ht="18" customHeight="1" x14ac:dyDescent="0.55000000000000004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5"/>
    </row>
    <row r="14" spans="1:23" ht="18" customHeight="1" x14ac:dyDescent="0.55000000000000004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</row>
    <row r="15" spans="1:23" ht="18" customHeight="1" x14ac:dyDescent="0.55000000000000004"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1:23" ht="18" customHeight="1" x14ac:dyDescent="0.55000000000000004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8" spans="1:31" ht="18" customHeight="1" x14ac:dyDescent="0.55000000000000004">
      <c r="B18" s="1" t="s">
        <v>13</v>
      </c>
      <c r="E18" s="34" t="s">
        <v>5</v>
      </c>
      <c r="F18" s="3"/>
      <c r="G18" s="3"/>
      <c r="H18" s="2"/>
      <c r="I18" s="2"/>
      <c r="J18" s="2"/>
      <c r="K18" s="2"/>
    </row>
    <row r="19" spans="1:31" ht="18" customHeight="1" x14ac:dyDescent="0.55000000000000004">
      <c r="B19" s="21" t="s">
        <v>22</v>
      </c>
      <c r="C19" s="21" t="s">
        <v>4</v>
      </c>
      <c r="D19" s="21"/>
      <c r="E19" s="20"/>
      <c r="F19" s="51"/>
      <c r="G19" s="51"/>
      <c r="H19" s="22" t="s">
        <v>6</v>
      </c>
      <c r="I19" s="23"/>
      <c r="J19" s="22" t="s">
        <v>7</v>
      </c>
      <c r="K19" s="23"/>
      <c r="L19" s="22" t="s">
        <v>8</v>
      </c>
      <c r="M19" s="23"/>
      <c r="N19" s="51"/>
      <c r="O19" s="51"/>
      <c r="P19" s="22" t="s">
        <v>6</v>
      </c>
      <c r="Q19" s="23"/>
      <c r="R19" s="22" t="s">
        <v>7</v>
      </c>
      <c r="S19" s="23"/>
      <c r="T19" s="22" t="s">
        <v>8</v>
      </c>
      <c r="U19" s="24" t="s">
        <v>20</v>
      </c>
      <c r="V19" s="23"/>
      <c r="W19" s="22" t="s">
        <v>21</v>
      </c>
    </row>
    <row r="20" spans="1:31" ht="18" customHeight="1" x14ac:dyDescent="0.55000000000000004">
      <c r="B20" s="21" t="s">
        <v>23</v>
      </c>
      <c r="C20" s="21" t="s">
        <v>4</v>
      </c>
      <c r="D20" s="21"/>
      <c r="E20" s="20"/>
      <c r="F20" s="51"/>
      <c r="G20" s="51"/>
      <c r="H20" s="22" t="s">
        <v>6</v>
      </c>
      <c r="I20" s="23"/>
      <c r="J20" s="22" t="s">
        <v>7</v>
      </c>
      <c r="K20" s="23"/>
      <c r="L20" s="22" t="s">
        <v>8</v>
      </c>
      <c r="M20" s="23"/>
      <c r="N20" s="51"/>
      <c r="O20" s="51"/>
      <c r="P20" s="22" t="s">
        <v>6</v>
      </c>
      <c r="Q20" s="23"/>
      <c r="R20" s="22" t="s">
        <v>7</v>
      </c>
      <c r="S20" s="23"/>
      <c r="T20" s="22" t="s">
        <v>8</v>
      </c>
      <c r="U20" s="24" t="s">
        <v>20</v>
      </c>
      <c r="V20" s="23"/>
      <c r="W20" s="22" t="s">
        <v>21</v>
      </c>
    </row>
    <row r="22" spans="1:31" ht="18" customHeight="1" x14ac:dyDescent="0.55000000000000004">
      <c r="A22" s="11"/>
      <c r="B22" s="1" t="s">
        <v>17</v>
      </c>
    </row>
    <row r="23" spans="1:31" ht="18" customHeight="1" x14ac:dyDescent="0.55000000000000004">
      <c r="B23" s="25"/>
      <c r="C23" s="26"/>
      <c r="D23" s="58" t="s">
        <v>30</v>
      </c>
      <c r="E23" s="59"/>
      <c r="F23" s="59"/>
      <c r="G23" s="60"/>
      <c r="H23" s="58" t="s">
        <v>25</v>
      </c>
      <c r="I23" s="59"/>
      <c r="J23" s="59"/>
      <c r="K23" s="60"/>
      <c r="L23" s="58" t="s">
        <v>26</v>
      </c>
      <c r="M23" s="59"/>
      <c r="N23" s="60"/>
      <c r="O23" s="58" t="s">
        <v>36</v>
      </c>
      <c r="P23" s="59"/>
      <c r="Q23" s="59"/>
      <c r="R23" s="59"/>
      <c r="S23" s="60"/>
      <c r="T23" s="58" t="s">
        <v>37</v>
      </c>
      <c r="U23" s="59"/>
      <c r="V23" s="59"/>
      <c r="W23" s="60"/>
    </row>
    <row r="24" spans="1:31" ht="18" customHeight="1" x14ac:dyDescent="0.55000000000000004">
      <c r="B24" s="28"/>
      <c r="C24" s="29"/>
      <c r="D24" s="61"/>
      <c r="E24" s="62"/>
      <c r="F24" s="62"/>
      <c r="G24" s="63"/>
      <c r="H24" s="61"/>
      <c r="I24" s="62"/>
      <c r="J24" s="62"/>
      <c r="K24" s="63"/>
      <c r="L24" s="61"/>
      <c r="M24" s="62"/>
      <c r="N24" s="63"/>
      <c r="O24" s="61"/>
      <c r="P24" s="62"/>
      <c r="Q24" s="62"/>
      <c r="R24" s="62"/>
      <c r="S24" s="63"/>
      <c r="T24" s="61"/>
      <c r="U24" s="62"/>
      <c r="V24" s="62"/>
      <c r="W24" s="63"/>
    </row>
    <row r="25" spans="1:31" ht="18" customHeight="1" x14ac:dyDescent="0.55000000000000004">
      <c r="B25" s="28"/>
      <c r="C25" s="29"/>
      <c r="D25" s="64"/>
      <c r="E25" s="65"/>
      <c r="F25" s="65"/>
      <c r="G25" s="66"/>
      <c r="H25" s="64"/>
      <c r="I25" s="65"/>
      <c r="J25" s="65"/>
      <c r="K25" s="66"/>
      <c r="L25" s="64"/>
      <c r="M25" s="65"/>
      <c r="N25" s="66"/>
      <c r="O25" s="64"/>
      <c r="P25" s="65"/>
      <c r="Q25" s="65"/>
      <c r="R25" s="65"/>
      <c r="S25" s="66"/>
      <c r="T25" s="64"/>
      <c r="U25" s="65"/>
      <c r="V25" s="65"/>
      <c r="W25" s="66"/>
    </row>
    <row r="26" spans="1:31" ht="18" customHeight="1" x14ac:dyDescent="0.55000000000000004">
      <c r="B26" s="28"/>
      <c r="C26" s="29"/>
      <c r="D26" s="52" t="s">
        <v>31</v>
      </c>
      <c r="E26" s="53"/>
      <c r="F26" s="53"/>
      <c r="G26" s="54"/>
      <c r="H26" s="52" t="s">
        <v>27</v>
      </c>
      <c r="I26" s="53"/>
      <c r="J26" s="53"/>
      <c r="K26" s="54"/>
      <c r="L26" s="52" t="s">
        <v>28</v>
      </c>
      <c r="M26" s="53"/>
      <c r="N26" s="54"/>
      <c r="O26" s="52" t="s">
        <v>29</v>
      </c>
      <c r="P26" s="53"/>
      <c r="Q26" s="53"/>
      <c r="R26" s="53"/>
      <c r="S26" s="54"/>
      <c r="T26" s="58"/>
      <c r="U26" s="59"/>
      <c r="V26" s="59"/>
      <c r="W26" s="60"/>
    </row>
    <row r="27" spans="1:31" ht="18" customHeight="1" x14ac:dyDescent="0.55000000000000004">
      <c r="B27" s="27"/>
      <c r="C27" s="29"/>
      <c r="D27" s="55"/>
      <c r="E27" s="56"/>
      <c r="F27" s="56"/>
      <c r="G27" s="57"/>
      <c r="H27" s="55"/>
      <c r="I27" s="56"/>
      <c r="J27" s="56"/>
      <c r="K27" s="57"/>
      <c r="L27" s="55"/>
      <c r="M27" s="56"/>
      <c r="N27" s="57"/>
      <c r="O27" s="55"/>
      <c r="P27" s="56"/>
      <c r="Q27" s="56"/>
      <c r="R27" s="56"/>
      <c r="S27" s="57"/>
      <c r="T27" s="64"/>
      <c r="U27" s="65"/>
      <c r="V27" s="65"/>
      <c r="W27" s="66"/>
    </row>
    <row r="28" spans="1:31" s="4" customFormat="1" ht="18" customHeight="1" x14ac:dyDescent="0.55000000000000004">
      <c r="B28" s="49" t="s">
        <v>22</v>
      </c>
      <c r="C28" s="17" t="s">
        <v>2</v>
      </c>
      <c r="D28" s="136"/>
      <c r="E28" s="137"/>
      <c r="F28" s="137"/>
      <c r="G28" s="97" t="s">
        <v>1</v>
      </c>
      <c r="H28" s="142"/>
      <c r="I28" s="143"/>
      <c r="J28" s="100" t="s">
        <v>18</v>
      </c>
      <c r="K28" s="101" t="s">
        <v>1</v>
      </c>
      <c r="L28" s="142"/>
      <c r="M28" s="143"/>
      <c r="N28" s="97" t="s">
        <v>19</v>
      </c>
      <c r="O28" s="106" t="str">
        <f>IFERROR(H28*L28/D28,"")</f>
        <v/>
      </c>
      <c r="P28" s="107" t="s">
        <v>35</v>
      </c>
      <c r="Q28" s="107"/>
      <c r="R28" s="108" t="str">
        <f>"/"&amp;E28</f>
        <v>/</v>
      </c>
      <c r="S28" s="109"/>
      <c r="T28" s="119" t="str">
        <f>IFERROR(O28*$D$28,"")</f>
        <v/>
      </c>
      <c r="U28" s="120" t="s">
        <v>39</v>
      </c>
      <c r="V28" s="120"/>
      <c r="W28" s="121" t="s">
        <v>1</v>
      </c>
      <c r="AC28" s="1"/>
      <c r="AD28" s="1"/>
      <c r="AE28" s="1"/>
    </row>
    <row r="29" spans="1:31" ht="18" customHeight="1" x14ac:dyDescent="0.55000000000000004">
      <c r="B29" s="49"/>
      <c r="C29" s="18" t="s">
        <v>3</v>
      </c>
      <c r="D29" s="138"/>
      <c r="E29" s="139"/>
      <c r="F29" s="139"/>
      <c r="G29" s="98" t="s">
        <v>1</v>
      </c>
      <c r="H29" s="144"/>
      <c r="I29" s="145"/>
      <c r="J29" s="102" t="s">
        <v>18</v>
      </c>
      <c r="K29" s="103" t="s">
        <v>1</v>
      </c>
      <c r="L29" s="144"/>
      <c r="M29" s="145"/>
      <c r="N29" s="98" t="s">
        <v>19</v>
      </c>
      <c r="O29" s="110" t="str">
        <f t="shared" ref="O29:O33" si="0">IFERROR(H29*L29/D29,"")</f>
        <v/>
      </c>
      <c r="P29" s="111" t="s">
        <v>34</v>
      </c>
      <c r="Q29" s="111"/>
      <c r="R29" s="112" t="str">
        <f t="shared" ref="R29:R33" si="1">"/"&amp;E29</f>
        <v>/</v>
      </c>
      <c r="S29" s="113"/>
      <c r="T29" s="122" t="str">
        <f>IFERROR(O29*$D$29,"")</f>
        <v/>
      </c>
      <c r="U29" s="123" t="s">
        <v>34</v>
      </c>
      <c r="V29" s="123"/>
      <c r="W29" s="124" t="s">
        <v>38</v>
      </c>
    </row>
    <row r="30" spans="1:31" ht="18" customHeight="1" x14ac:dyDescent="0.55000000000000004">
      <c r="B30" s="49"/>
      <c r="C30" s="19" t="s">
        <v>24</v>
      </c>
      <c r="D30" s="140"/>
      <c r="E30" s="141"/>
      <c r="F30" s="141"/>
      <c r="G30" s="99" t="s">
        <v>1</v>
      </c>
      <c r="H30" s="146"/>
      <c r="I30" s="147"/>
      <c r="J30" s="104" t="s">
        <v>18</v>
      </c>
      <c r="K30" s="105" t="s">
        <v>1</v>
      </c>
      <c r="L30" s="146"/>
      <c r="M30" s="147"/>
      <c r="N30" s="99" t="s">
        <v>19</v>
      </c>
      <c r="O30" s="114" t="str">
        <f t="shared" si="0"/>
        <v/>
      </c>
      <c r="P30" s="115" t="s">
        <v>34</v>
      </c>
      <c r="Q30" s="115"/>
      <c r="R30" s="116" t="str">
        <f t="shared" si="1"/>
        <v>/</v>
      </c>
      <c r="S30" s="117"/>
      <c r="T30" s="125" t="str">
        <f>IFERROR(O30*$D$30,"")</f>
        <v/>
      </c>
      <c r="U30" s="118" t="s">
        <v>34</v>
      </c>
      <c r="V30" s="118"/>
      <c r="W30" s="126" t="s">
        <v>38</v>
      </c>
    </row>
    <row r="31" spans="1:31" ht="18" customHeight="1" x14ac:dyDescent="0.55000000000000004">
      <c r="B31" s="50" t="s">
        <v>23</v>
      </c>
      <c r="C31" s="17" t="s">
        <v>2</v>
      </c>
      <c r="D31" s="136"/>
      <c r="E31" s="137"/>
      <c r="F31" s="137"/>
      <c r="G31" s="97" t="s">
        <v>1</v>
      </c>
      <c r="H31" s="142"/>
      <c r="I31" s="143"/>
      <c r="J31" s="100" t="s">
        <v>18</v>
      </c>
      <c r="K31" s="101" t="s">
        <v>1</v>
      </c>
      <c r="L31" s="142"/>
      <c r="M31" s="143"/>
      <c r="N31" s="97" t="s">
        <v>19</v>
      </c>
      <c r="O31" s="106" t="str">
        <f t="shared" si="0"/>
        <v/>
      </c>
      <c r="P31" s="107" t="s">
        <v>34</v>
      </c>
      <c r="Q31" s="107"/>
      <c r="R31" s="108" t="str">
        <f t="shared" si="1"/>
        <v>/</v>
      </c>
      <c r="S31" s="109"/>
      <c r="T31" s="119" t="str">
        <f>IFERROR(O31*$D$28,"")</f>
        <v/>
      </c>
      <c r="U31" s="120" t="s">
        <v>34</v>
      </c>
      <c r="V31" s="120"/>
      <c r="W31" s="121" t="s">
        <v>38</v>
      </c>
    </row>
    <row r="32" spans="1:31" ht="18" customHeight="1" x14ac:dyDescent="0.55000000000000004">
      <c r="B32" s="50"/>
      <c r="C32" s="18" t="s">
        <v>3</v>
      </c>
      <c r="D32" s="138"/>
      <c r="E32" s="139"/>
      <c r="F32" s="139"/>
      <c r="G32" s="98" t="s">
        <v>1</v>
      </c>
      <c r="H32" s="144"/>
      <c r="I32" s="145"/>
      <c r="J32" s="102" t="s">
        <v>18</v>
      </c>
      <c r="K32" s="103" t="s">
        <v>1</v>
      </c>
      <c r="L32" s="144"/>
      <c r="M32" s="145"/>
      <c r="N32" s="98" t="s">
        <v>19</v>
      </c>
      <c r="O32" s="110" t="str">
        <f t="shared" si="0"/>
        <v/>
      </c>
      <c r="P32" s="111" t="s">
        <v>34</v>
      </c>
      <c r="Q32" s="111"/>
      <c r="R32" s="112" t="str">
        <f t="shared" si="1"/>
        <v>/</v>
      </c>
      <c r="S32" s="113"/>
      <c r="T32" s="122" t="str">
        <f>IFERROR(O32*$D$29,"")</f>
        <v/>
      </c>
      <c r="U32" s="123" t="s">
        <v>34</v>
      </c>
      <c r="V32" s="123"/>
      <c r="W32" s="124" t="s">
        <v>38</v>
      </c>
    </row>
    <row r="33" spans="2:23" ht="18" customHeight="1" x14ac:dyDescent="0.55000000000000004">
      <c r="B33" s="50"/>
      <c r="C33" s="19" t="s">
        <v>24</v>
      </c>
      <c r="D33" s="140"/>
      <c r="E33" s="141"/>
      <c r="F33" s="141"/>
      <c r="G33" s="99" t="s">
        <v>1</v>
      </c>
      <c r="H33" s="146"/>
      <c r="I33" s="147"/>
      <c r="J33" s="104" t="s">
        <v>18</v>
      </c>
      <c r="K33" s="105" t="s">
        <v>1</v>
      </c>
      <c r="L33" s="146"/>
      <c r="M33" s="147"/>
      <c r="N33" s="99" t="s">
        <v>19</v>
      </c>
      <c r="O33" s="114" t="str">
        <f t="shared" si="0"/>
        <v/>
      </c>
      <c r="P33" s="118" t="s">
        <v>34</v>
      </c>
      <c r="Q33" s="118"/>
      <c r="R33" s="116" t="str">
        <f t="shared" ref="R33" si="2">"/"&amp;E33</f>
        <v>/</v>
      </c>
      <c r="S33" s="117"/>
      <c r="T33" s="125" t="str">
        <f>IFERROR(O33*$D$32,"")</f>
        <v/>
      </c>
      <c r="U33" s="118" t="s">
        <v>34</v>
      </c>
      <c r="V33" s="118"/>
      <c r="W33" s="126" t="s">
        <v>38</v>
      </c>
    </row>
    <row r="34" spans="2:23" ht="18" customHeight="1" x14ac:dyDescent="0.55000000000000004">
      <c r="B34" s="67" t="s">
        <v>40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/>
      <c r="O34" s="76" t="s">
        <v>41</v>
      </c>
      <c r="P34" s="77"/>
      <c r="Q34" s="77"/>
      <c r="R34" s="78"/>
      <c r="S34" s="30" t="s">
        <v>2</v>
      </c>
      <c r="T34" s="127" t="str">
        <f>IFERROR(T28-T31,"")</f>
        <v/>
      </c>
      <c r="U34" s="128" t="s">
        <v>34</v>
      </c>
      <c r="V34" s="128"/>
      <c r="W34" s="129" t="s">
        <v>38</v>
      </c>
    </row>
    <row r="35" spans="2:23" ht="18" customHeight="1" x14ac:dyDescent="0.55000000000000004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79"/>
      <c r="P35" s="80"/>
      <c r="Q35" s="80"/>
      <c r="R35" s="81"/>
      <c r="S35" s="31" t="s">
        <v>3</v>
      </c>
      <c r="T35" s="130" t="str">
        <f>IFERROR(T29-T32,"")</f>
        <v/>
      </c>
      <c r="U35" s="131" t="s">
        <v>34</v>
      </c>
      <c r="V35" s="131"/>
      <c r="W35" s="132" t="s">
        <v>38</v>
      </c>
    </row>
    <row r="36" spans="2:23" ht="18" customHeight="1" x14ac:dyDescent="0.55000000000000004"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82"/>
      <c r="P36" s="83"/>
      <c r="Q36" s="83"/>
      <c r="R36" s="84"/>
      <c r="S36" s="32" t="s">
        <v>24</v>
      </c>
      <c r="T36" s="133" t="str">
        <f t="shared" ref="T36" si="3">IFERROR(T30-T33,"")</f>
        <v/>
      </c>
      <c r="U36" s="134" t="s">
        <v>34</v>
      </c>
      <c r="V36" s="134"/>
      <c r="W36" s="135" t="s">
        <v>38</v>
      </c>
    </row>
    <row r="37" spans="2:23" ht="18" customHeight="1" x14ac:dyDescent="0.55000000000000004"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13"/>
      <c r="N37" s="4"/>
      <c r="O37" s="4"/>
      <c r="P37" s="16"/>
      <c r="Q37" s="16"/>
      <c r="R37" s="4"/>
      <c r="S37" s="4"/>
      <c r="T37" s="4"/>
      <c r="U37" s="4"/>
      <c r="V37" s="4"/>
      <c r="W37" s="4"/>
    </row>
    <row r="38" spans="2:23" ht="18" customHeight="1" x14ac:dyDescent="0.55000000000000004">
      <c r="B38" s="1" t="s">
        <v>15</v>
      </c>
    </row>
    <row r="39" spans="2:23" ht="18" customHeight="1" x14ac:dyDescent="0.55000000000000004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</row>
    <row r="40" spans="2:23" ht="18" customHeight="1" x14ac:dyDescent="0.55000000000000004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</row>
    <row r="41" spans="2:23" ht="18" customHeight="1" x14ac:dyDescent="0.55000000000000004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</row>
    <row r="42" spans="2:23" ht="18" customHeight="1" x14ac:dyDescent="0.55000000000000004"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</row>
    <row r="44" spans="2:23" ht="18" customHeight="1" x14ac:dyDescent="0.55000000000000004">
      <c r="B44" s="1" t="s">
        <v>16</v>
      </c>
    </row>
    <row r="45" spans="2:23" ht="18" customHeight="1" x14ac:dyDescent="0.55000000000000004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</row>
    <row r="46" spans="2:23" ht="18" customHeight="1" x14ac:dyDescent="0.55000000000000004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</row>
    <row r="47" spans="2:23" ht="18" customHeight="1" x14ac:dyDescent="0.55000000000000004"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5"/>
    </row>
    <row r="48" spans="2:23" ht="18" customHeight="1" x14ac:dyDescent="0.55000000000000004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</row>
  </sheetData>
  <mergeCells count="61">
    <mergeCell ref="A3:W3"/>
    <mergeCell ref="B12:W16"/>
    <mergeCell ref="F19:G19"/>
    <mergeCell ref="N19:O19"/>
    <mergeCell ref="F20:G20"/>
    <mergeCell ref="N20:O20"/>
    <mergeCell ref="D26:G27"/>
    <mergeCell ref="H26:K27"/>
    <mergeCell ref="L26:N27"/>
    <mergeCell ref="O26:S27"/>
    <mergeCell ref="T26:W27"/>
    <mergeCell ref="D23:G25"/>
    <mergeCell ref="H23:K25"/>
    <mergeCell ref="L23:N25"/>
    <mergeCell ref="O23:S25"/>
    <mergeCell ref="T23:W25"/>
    <mergeCell ref="U28:V28"/>
    <mergeCell ref="E29:F29"/>
    <mergeCell ref="H29:I29"/>
    <mergeCell ref="L29:M29"/>
    <mergeCell ref="P29:Q29"/>
    <mergeCell ref="R29:S29"/>
    <mergeCell ref="U29:V29"/>
    <mergeCell ref="E28:F28"/>
    <mergeCell ref="H28:I28"/>
    <mergeCell ref="L28:M28"/>
    <mergeCell ref="P28:Q28"/>
    <mergeCell ref="R28:S28"/>
    <mergeCell ref="R30:S30"/>
    <mergeCell ref="U30:V30"/>
    <mergeCell ref="B31:B33"/>
    <mergeCell ref="E31:F31"/>
    <mergeCell ref="H31:I31"/>
    <mergeCell ref="L31:M31"/>
    <mergeCell ref="P31:Q31"/>
    <mergeCell ref="R31:S31"/>
    <mergeCell ref="U31:V31"/>
    <mergeCell ref="E32:F32"/>
    <mergeCell ref="B28:B30"/>
    <mergeCell ref="E30:F30"/>
    <mergeCell ref="H30:I30"/>
    <mergeCell ref="L30:M30"/>
    <mergeCell ref="P30:Q30"/>
    <mergeCell ref="E33:F33"/>
    <mergeCell ref="H33:I33"/>
    <mergeCell ref="L33:M33"/>
    <mergeCell ref="P33:Q33"/>
    <mergeCell ref="U33:V33"/>
    <mergeCell ref="H32:I32"/>
    <mergeCell ref="L32:M32"/>
    <mergeCell ref="P32:Q32"/>
    <mergeCell ref="R32:S32"/>
    <mergeCell ref="U32:V32"/>
    <mergeCell ref="R33:S33"/>
    <mergeCell ref="B45:W48"/>
    <mergeCell ref="B34:N36"/>
    <mergeCell ref="O34:R36"/>
    <mergeCell ref="U34:V34"/>
    <mergeCell ref="U35:V35"/>
    <mergeCell ref="U36:V36"/>
    <mergeCell ref="B39:W42"/>
  </mergeCells>
  <phoneticPr fontId="2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2B21-B4DD-438C-A6B5-36E13DD5107D}">
  <sheetPr>
    <pageSetUpPr fitToPage="1"/>
  </sheetPr>
  <dimension ref="A1:AE48"/>
  <sheetViews>
    <sheetView showGridLines="0" view="pageBreakPreview" zoomScaleNormal="100" zoomScaleSheetLayoutView="100" workbookViewId="0"/>
  </sheetViews>
  <sheetFormatPr defaultColWidth="8.6640625" defaultRowHeight="18" customHeight="1" x14ac:dyDescent="0.55000000000000004"/>
  <cols>
    <col min="1" max="1" width="8" style="1" customWidth="1"/>
    <col min="2" max="2" width="10.6640625" style="1" customWidth="1"/>
    <col min="3" max="20" width="3.5" style="1" customWidth="1"/>
    <col min="21" max="21" width="6.4140625" style="1" customWidth="1"/>
    <col min="22" max="22" width="3.5" style="1" customWidth="1"/>
    <col min="23" max="23" width="4.1640625" style="1" customWidth="1"/>
    <col min="24" max="16384" width="8.6640625" style="1"/>
  </cols>
  <sheetData>
    <row r="1" spans="1:23" ht="18" customHeight="1" x14ac:dyDescent="0.5500000000000000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" t="s">
        <v>10</v>
      </c>
      <c r="V1" s="14"/>
      <c r="W1" s="14"/>
    </row>
    <row r="2" spans="1:23" ht="18" customHeight="1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8" customHeight="1" x14ac:dyDescent="0.55000000000000004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8" customHeight="1" x14ac:dyDescent="0.5500000000000000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8" customHeight="1" x14ac:dyDescent="0.5500000000000000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8" customHeight="1" x14ac:dyDescent="0.55000000000000004">
      <c r="A6" s="35"/>
      <c r="B6" s="10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7"/>
      <c r="U6" s="7"/>
      <c r="V6" s="7"/>
    </row>
    <row r="7" spans="1:23" ht="18" customHeight="1" x14ac:dyDescent="0.55000000000000004">
      <c r="A7" s="35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7"/>
      <c r="U7" s="7"/>
      <c r="V7" s="7"/>
    </row>
    <row r="8" spans="1:23" ht="18" customHeight="1" x14ac:dyDescent="0.55000000000000004">
      <c r="A8" s="35"/>
      <c r="B8" s="6" t="s">
        <v>43</v>
      </c>
      <c r="C8" s="33"/>
      <c r="D8" s="33"/>
      <c r="E8" s="33"/>
      <c r="F8" s="33" t="s">
        <v>42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5"/>
      <c r="U8" s="5"/>
      <c r="V8" s="5"/>
    </row>
    <row r="10" spans="1:23" ht="18" customHeight="1" x14ac:dyDescent="0.55000000000000004">
      <c r="B10" s="1" t="s">
        <v>12</v>
      </c>
    </row>
    <row r="11" spans="1:23" ht="18" customHeight="1" x14ac:dyDescent="0.55000000000000004">
      <c r="B11" s="1" t="s">
        <v>14</v>
      </c>
    </row>
    <row r="12" spans="1:23" ht="18" customHeight="1" x14ac:dyDescent="0.55000000000000004">
      <c r="B12" s="40" t="s">
        <v>45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1:23" ht="18" customHeight="1" x14ac:dyDescent="0.55000000000000004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5"/>
    </row>
    <row r="14" spans="1:23" ht="18" customHeight="1" x14ac:dyDescent="0.55000000000000004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</row>
    <row r="15" spans="1:23" ht="18" customHeight="1" x14ac:dyDescent="0.55000000000000004"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1:23" ht="18" customHeight="1" x14ac:dyDescent="0.55000000000000004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8" spans="1:31" ht="18" customHeight="1" x14ac:dyDescent="0.55000000000000004">
      <c r="B18" s="1" t="s">
        <v>13</v>
      </c>
      <c r="E18" s="12" t="s">
        <v>5</v>
      </c>
      <c r="F18" s="3"/>
      <c r="G18" s="3"/>
      <c r="H18" s="2"/>
      <c r="I18" s="2"/>
      <c r="J18" s="2"/>
      <c r="K18" s="2"/>
    </row>
    <row r="19" spans="1:31" ht="18" customHeight="1" x14ac:dyDescent="0.55000000000000004">
      <c r="B19" s="21" t="s">
        <v>22</v>
      </c>
      <c r="C19" s="21" t="s">
        <v>4</v>
      </c>
      <c r="D19" s="21"/>
      <c r="E19" s="20"/>
      <c r="F19" s="51">
        <v>2025</v>
      </c>
      <c r="G19" s="51"/>
      <c r="H19" s="22" t="s">
        <v>6</v>
      </c>
      <c r="I19" s="23">
        <v>6</v>
      </c>
      <c r="J19" s="22" t="s">
        <v>7</v>
      </c>
      <c r="K19" s="23">
        <v>1</v>
      </c>
      <c r="L19" s="22" t="s">
        <v>8</v>
      </c>
      <c r="M19" s="23" t="s">
        <v>9</v>
      </c>
      <c r="N19" s="51">
        <v>2025</v>
      </c>
      <c r="O19" s="51"/>
      <c r="P19" s="22" t="s">
        <v>6</v>
      </c>
      <c r="Q19" s="23">
        <v>6</v>
      </c>
      <c r="R19" s="22" t="s">
        <v>7</v>
      </c>
      <c r="S19" s="23">
        <v>20</v>
      </c>
      <c r="T19" s="22" t="s">
        <v>8</v>
      </c>
      <c r="U19" s="24" t="s">
        <v>20</v>
      </c>
      <c r="V19" s="23">
        <v>20</v>
      </c>
      <c r="W19" s="22" t="s">
        <v>21</v>
      </c>
    </row>
    <row r="20" spans="1:31" ht="18" customHeight="1" x14ac:dyDescent="0.55000000000000004">
      <c r="B20" s="21" t="s">
        <v>23</v>
      </c>
      <c r="C20" s="21" t="s">
        <v>4</v>
      </c>
      <c r="D20" s="21"/>
      <c r="E20" s="20"/>
      <c r="F20" s="51">
        <v>2025</v>
      </c>
      <c r="G20" s="51"/>
      <c r="H20" s="22" t="s">
        <v>6</v>
      </c>
      <c r="I20" s="23">
        <v>12</v>
      </c>
      <c r="J20" s="22" t="s">
        <v>7</v>
      </c>
      <c r="K20" s="23">
        <v>7</v>
      </c>
      <c r="L20" s="22" t="s">
        <v>8</v>
      </c>
      <c r="M20" s="23" t="s">
        <v>9</v>
      </c>
      <c r="N20" s="51">
        <v>2025</v>
      </c>
      <c r="O20" s="51"/>
      <c r="P20" s="22" t="s">
        <v>6</v>
      </c>
      <c r="Q20" s="23">
        <v>12</v>
      </c>
      <c r="R20" s="22" t="s">
        <v>7</v>
      </c>
      <c r="S20" s="23">
        <v>26</v>
      </c>
      <c r="T20" s="22" t="s">
        <v>8</v>
      </c>
      <c r="U20" s="24" t="s">
        <v>20</v>
      </c>
      <c r="V20" s="23">
        <v>20</v>
      </c>
      <c r="W20" s="22" t="s">
        <v>21</v>
      </c>
    </row>
    <row r="22" spans="1:31" ht="18" customHeight="1" x14ac:dyDescent="0.55000000000000004">
      <c r="A22" s="11"/>
      <c r="B22" s="1" t="s">
        <v>17</v>
      </c>
    </row>
    <row r="23" spans="1:31" ht="18" customHeight="1" x14ac:dyDescent="0.55000000000000004">
      <c r="B23" s="25"/>
      <c r="C23" s="26"/>
      <c r="D23" s="58" t="s">
        <v>30</v>
      </c>
      <c r="E23" s="59"/>
      <c r="F23" s="59"/>
      <c r="G23" s="60"/>
      <c r="H23" s="58" t="s">
        <v>25</v>
      </c>
      <c r="I23" s="59"/>
      <c r="J23" s="59"/>
      <c r="K23" s="60"/>
      <c r="L23" s="58" t="s">
        <v>26</v>
      </c>
      <c r="M23" s="59"/>
      <c r="N23" s="60"/>
      <c r="O23" s="58" t="s">
        <v>36</v>
      </c>
      <c r="P23" s="59"/>
      <c r="Q23" s="59"/>
      <c r="R23" s="59"/>
      <c r="S23" s="60"/>
      <c r="T23" s="58" t="s">
        <v>37</v>
      </c>
      <c r="U23" s="59"/>
      <c r="V23" s="59"/>
      <c r="W23" s="60"/>
    </row>
    <row r="24" spans="1:31" ht="18" customHeight="1" x14ac:dyDescent="0.55000000000000004">
      <c r="B24" s="28"/>
      <c r="C24" s="29"/>
      <c r="D24" s="61"/>
      <c r="E24" s="62"/>
      <c r="F24" s="62"/>
      <c r="G24" s="63"/>
      <c r="H24" s="61"/>
      <c r="I24" s="62"/>
      <c r="J24" s="62"/>
      <c r="K24" s="63"/>
      <c r="L24" s="61"/>
      <c r="M24" s="62"/>
      <c r="N24" s="63"/>
      <c r="O24" s="61"/>
      <c r="P24" s="62"/>
      <c r="Q24" s="62"/>
      <c r="R24" s="62"/>
      <c r="S24" s="63"/>
      <c r="T24" s="61"/>
      <c r="U24" s="62"/>
      <c r="V24" s="62"/>
      <c r="W24" s="63"/>
    </row>
    <row r="25" spans="1:31" ht="18" customHeight="1" x14ac:dyDescent="0.55000000000000004">
      <c r="B25" s="28"/>
      <c r="C25" s="29"/>
      <c r="D25" s="64"/>
      <c r="E25" s="65"/>
      <c r="F25" s="65"/>
      <c r="G25" s="66"/>
      <c r="H25" s="64"/>
      <c r="I25" s="65"/>
      <c r="J25" s="65"/>
      <c r="K25" s="66"/>
      <c r="L25" s="64"/>
      <c r="M25" s="65"/>
      <c r="N25" s="66"/>
      <c r="O25" s="64"/>
      <c r="P25" s="65"/>
      <c r="Q25" s="65"/>
      <c r="R25" s="65"/>
      <c r="S25" s="66"/>
      <c r="T25" s="64"/>
      <c r="U25" s="65"/>
      <c r="V25" s="65"/>
      <c r="W25" s="66"/>
    </row>
    <row r="26" spans="1:31" ht="18" customHeight="1" x14ac:dyDescent="0.55000000000000004">
      <c r="B26" s="28"/>
      <c r="C26" s="29"/>
      <c r="D26" s="52" t="s">
        <v>31</v>
      </c>
      <c r="E26" s="53"/>
      <c r="F26" s="53"/>
      <c r="G26" s="54"/>
      <c r="H26" s="52" t="s">
        <v>27</v>
      </c>
      <c r="I26" s="53"/>
      <c r="J26" s="53"/>
      <c r="K26" s="54"/>
      <c r="L26" s="52" t="s">
        <v>28</v>
      </c>
      <c r="M26" s="53"/>
      <c r="N26" s="54"/>
      <c r="O26" s="52" t="s">
        <v>29</v>
      </c>
      <c r="P26" s="53"/>
      <c r="Q26" s="53"/>
      <c r="R26" s="53"/>
      <c r="S26" s="54"/>
      <c r="T26" s="58"/>
      <c r="U26" s="59"/>
      <c r="V26" s="59"/>
      <c r="W26" s="60"/>
    </row>
    <row r="27" spans="1:31" ht="18" customHeight="1" x14ac:dyDescent="0.55000000000000004">
      <c r="B27" s="27"/>
      <c r="C27" s="29"/>
      <c r="D27" s="55"/>
      <c r="E27" s="56"/>
      <c r="F27" s="56"/>
      <c r="G27" s="57"/>
      <c r="H27" s="55"/>
      <c r="I27" s="56"/>
      <c r="J27" s="56"/>
      <c r="K27" s="57"/>
      <c r="L27" s="55"/>
      <c r="M27" s="56"/>
      <c r="N27" s="57"/>
      <c r="O27" s="55"/>
      <c r="P27" s="56"/>
      <c r="Q27" s="56"/>
      <c r="R27" s="56"/>
      <c r="S27" s="57"/>
      <c r="T27" s="64"/>
      <c r="U27" s="65"/>
      <c r="V27" s="65"/>
      <c r="W27" s="66"/>
    </row>
    <row r="28" spans="1:31" s="4" customFormat="1" ht="18" customHeight="1" x14ac:dyDescent="0.55000000000000004">
      <c r="B28" s="49" t="s">
        <v>22</v>
      </c>
      <c r="C28" s="17" t="s">
        <v>2</v>
      </c>
      <c r="D28" s="85">
        <v>16</v>
      </c>
      <c r="E28" s="86" t="s">
        <v>32</v>
      </c>
      <c r="F28" s="86"/>
      <c r="G28" s="97" t="s">
        <v>1</v>
      </c>
      <c r="H28" s="91">
        <v>120</v>
      </c>
      <c r="I28" s="92"/>
      <c r="J28" s="100" t="s">
        <v>18</v>
      </c>
      <c r="K28" s="101" t="s">
        <v>1</v>
      </c>
      <c r="L28" s="91">
        <v>4</v>
      </c>
      <c r="M28" s="92"/>
      <c r="N28" s="97" t="s">
        <v>19</v>
      </c>
      <c r="O28" s="106">
        <f>IFERROR(H28*L28/D28,"")</f>
        <v>30</v>
      </c>
      <c r="P28" s="107" t="s">
        <v>35</v>
      </c>
      <c r="Q28" s="107"/>
      <c r="R28" s="108" t="str">
        <f>"/"&amp;E28</f>
        <v>/トン</v>
      </c>
      <c r="S28" s="109"/>
      <c r="T28" s="119">
        <f>IFERROR(O28*$D$28,"")</f>
        <v>480</v>
      </c>
      <c r="U28" s="120" t="s">
        <v>39</v>
      </c>
      <c r="V28" s="120"/>
      <c r="W28" s="121" t="s">
        <v>1</v>
      </c>
      <c r="AC28" s="1"/>
      <c r="AD28" s="1"/>
      <c r="AE28" s="1"/>
    </row>
    <row r="29" spans="1:31" ht="18" customHeight="1" x14ac:dyDescent="0.55000000000000004">
      <c r="B29" s="49"/>
      <c r="C29" s="18" t="s">
        <v>3</v>
      </c>
      <c r="D29" s="87">
        <v>1000</v>
      </c>
      <c r="E29" s="88" t="s">
        <v>33</v>
      </c>
      <c r="F29" s="88"/>
      <c r="G29" s="98" t="s">
        <v>1</v>
      </c>
      <c r="H29" s="93">
        <v>80</v>
      </c>
      <c r="I29" s="94"/>
      <c r="J29" s="102" t="s">
        <v>18</v>
      </c>
      <c r="K29" s="103" t="s">
        <v>1</v>
      </c>
      <c r="L29" s="93">
        <v>2</v>
      </c>
      <c r="M29" s="94"/>
      <c r="N29" s="98" t="s">
        <v>19</v>
      </c>
      <c r="O29" s="110">
        <f t="shared" ref="O29:O33" si="0">IFERROR(H29*L29/D29,"")</f>
        <v>0.16</v>
      </c>
      <c r="P29" s="111" t="s">
        <v>34</v>
      </c>
      <c r="Q29" s="111"/>
      <c r="R29" s="112" t="str">
        <f t="shared" ref="R29:R33" si="1">"/"&amp;E29</f>
        <v>/ケース</v>
      </c>
      <c r="S29" s="113"/>
      <c r="T29" s="122">
        <f>IFERROR(O29*$D$29,"")</f>
        <v>160</v>
      </c>
      <c r="U29" s="123" t="s">
        <v>34</v>
      </c>
      <c r="V29" s="123"/>
      <c r="W29" s="124" t="s">
        <v>38</v>
      </c>
    </row>
    <row r="30" spans="1:31" ht="18" customHeight="1" x14ac:dyDescent="0.55000000000000004">
      <c r="B30" s="49"/>
      <c r="C30" s="19" t="s">
        <v>24</v>
      </c>
      <c r="D30" s="89"/>
      <c r="E30" s="90"/>
      <c r="F30" s="90"/>
      <c r="G30" s="99" t="s">
        <v>1</v>
      </c>
      <c r="H30" s="95"/>
      <c r="I30" s="96"/>
      <c r="J30" s="104" t="s">
        <v>18</v>
      </c>
      <c r="K30" s="105" t="s">
        <v>1</v>
      </c>
      <c r="L30" s="95"/>
      <c r="M30" s="96"/>
      <c r="N30" s="99" t="s">
        <v>19</v>
      </c>
      <c r="O30" s="114" t="str">
        <f t="shared" si="0"/>
        <v/>
      </c>
      <c r="P30" s="115" t="s">
        <v>34</v>
      </c>
      <c r="Q30" s="115"/>
      <c r="R30" s="116" t="str">
        <f t="shared" si="1"/>
        <v>/</v>
      </c>
      <c r="S30" s="117"/>
      <c r="T30" s="125" t="str">
        <f>IFERROR(O30*$D$30,"")</f>
        <v/>
      </c>
      <c r="U30" s="118" t="s">
        <v>34</v>
      </c>
      <c r="V30" s="118"/>
      <c r="W30" s="126" t="s">
        <v>38</v>
      </c>
    </row>
    <row r="31" spans="1:31" ht="18" customHeight="1" x14ac:dyDescent="0.55000000000000004">
      <c r="B31" s="50" t="s">
        <v>23</v>
      </c>
      <c r="C31" s="17" t="s">
        <v>2</v>
      </c>
      <c r="D31" s="85">
        <v>20</v>
      </c>
      <c r="E31" s="86" t="s">
        <v>32</v>
      </c>
      <c r="F31" s="86"/>
      <c r="G31" s="97" t="s">
        <v>1</v>
      </c>
      <c r="H31" s="91">
        <v>80</v>
      </c>
      <c r="I31" s="92"/>
      <c r="J31" s="100" t="s">
        <v>18</v>
      </c>
      <c r="K31" s="101" t="s">
        <v>1</v>
      </c>
      <c r="L31" s="91">
        <v>1</v>
      </c>
      <c r="M31" s="92"/>
      <c r="N31" s="97" t="s">
        <v>19</v>
      </c>
      <c r="O31" s="106">
        <f t="shared" si="0"/>
        <v>4</v>
      </c>
      <c r="P31" s="107" t="s">
        <v>34</v>
      </c>
      <c r="Q31" s="107"/>
      <c r="R31" s="108" t="str">
        <f t="shared" si="1"/>
        <v>/トン</v>
      </c>
      <c r="S31" s="109"/>
      <c r="T31" s="119">
        <f>IFERROR(O31*$D$28,"")</f>
        <v>64</v>
      </c>
      <c r="U31" s="120" t="s">
        <v>34</v>
      </c>
      <c r="V31" s="120"/>
      <c r="W31" s="121" t="s">
        <v>38</v>
      </c>
    </row>
    <row r="32" spans="1:31" ht="18" customHeight="1" x14ac:dyDescent="0.55000000000000004">
      <c r="B32" s="50"/>
      <c r="C32" s="18" t="s">
        <v>3</v>
      </c>
      <c r="D32" s="87">
        <v>1200</v>
      </c>
      <c r="E32" s="88" t="s">
        <v>33</v>
      </c>
      <c r="F32" s="88"/>
      <c r="G32" s="98" t="s">
        <v>1</v>
      </c>
      <c r="H32" s="93">
        <v>30</v>
      </c>
      <c r="I32" s="94"/>
      <c r="J32" s="102" t="s">
        <v>18</v>
      </c>
      <c r="K32" s="103" t="s">
        <v>1</v>
      </c>
      <c r="L32" s="93">
        <v>1</v>
      </c>
      <c r="M32" s="94"/>
      <c r="N32" s="98" t="s">
        <v>19</v>
      </c>
      <c r="O32" s="110">
        <f t="shared" si="0"/>
        <v>2.5000000000000001E-2</v>
      </c>
      <c r="P32" s="111" t="s">
        <v>34</v>
      </c>
      <c r="Q32" s="111"/>
      <c r="R32" s="112" t="str">
        <f t="shared" si="1"/>
        <v>/ケース</v>
      </c>
      <c r="S32" s="113"/>
      <c r="T32" s="122">
        <f>IFERROR(O32*$D$29,"")</f>
        <v>25</v>
      </c>
      <c r="U32" s="123" t="s">
        <v>34</v>
      </c>
      <c r="V32" s="123"/>
      <c r="W32" s="124" t="s">
        <v>38</v>
      </c>
    </row>
    <row r="33" spans="2:23" ht="18" customHeight="1" x14ac:dyDescent="0.55000000000000004">
      <c r="B33" s="50"/>
      <c r="C33" s="19" t="s">
        <v>24</v>
      </c>
      <c r="D33" s="89"/>
      <c r="E33" s="90"/>
      <c r="F33" s="90"/>
      <c r="G33" s="99" t="s">
        <v>1</v>
      </c>
      <c r="H33" s="95"/>
      <c r="I33" s="96"/>
      <c r="J33" s="104" t="s">
        <v>18</v>
      </c>
      <c r="K33" s="105" t="s">
        <v>1</v>
      </c>
      <c r="L33" s="95"/>
      <c r="M33" s="96"/>
      <c r="N33" s="99" t="s">
        <v>19</v>
      </c>
      <c r="O33" s="114" t="str">
        <f t="shared" si="0"/>
        <v/>
      </c>
      <c r="P33" s="118" t="s">
        <v>34</v>
      </c>
      <c r="Q33" s="118"/>
      <c r="R33" s="116" t="str">
        <f t="shared" ref="R33" si="2">"/"&amp;E33</f>
        <v>/</v>
      </c>
      <c r="S33" s="117"/>
      <c r="T33" s="125" t="str">
        <f>IFERROR(O33*$D$32,"")</f>
        <v/>
      </c>
      <c r="U33" s="118" t="s">
        <v>34</v>
      </c>
      <c r="V33" s="118"/>
      <c r="W33" s="126" t="s">
        <v>38</v>
      </c>
    </row>
    <row r="34" spans="2:23" ht="18" customHeight="1" x14ac:dyDescent="0.55000000000000004">
      <c r="B34" s="67" t="s">
        <v>40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/>
      <c r="O34" s="76" t="s">
        <v>41</v>
      </c>
      <c r="P34" s="77"/>
      <c r="Q34" s="77"/>
      <c r="R34" s="78"/>
      <c r="S34" s="36" t="s">
        <v>2</v>
      </c>
      <c r="T34" s="127">
        <f>IFERROR(T28-T31,"")</f>
        <v>416</v>
      </c>
      <c r="U34" s="128" t="s">
        <v>34</v>
      </c>
      <c r="V34" s="128"/>
      <c r="W34" s="129" t="s">
        <v>38</v>
      </c>
    </row>
    <row r="35" spans="2:23" ht="18" customHeight="1" x14ac:dyDescent="0.55000000000000004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79"/>
      <c r="P35" s="80"/>
      <c r="Q35" s="80"/>
      <c r="R35" s="81"/>
      <c r="S35" s="37" t="s">
        <v>3</v>
      </c>
      <c r="T35" s="130">
        <f>IFERROR(T29-T32,"")</f>
        <v>135</v>
      </c>
      <c r="U35" s="131" t="s">
        <v>34</v>
      </c>
      <c r="V35" s="131"/>
      <c r="W35" s="132" t="s">
        <v>38</v>
      </c>
    </row>
    <row r="36" spans="2:23" ht="18" customHeight="1" x14ac:dyDescent="0.55000000000000004"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82"/>
      <c r="P36" s="83"/>
      <c r="Q36" s="83"/>
      <c r="R36" s="84"/>
      <c r="S36" s="38" t="s">
        <v>24</v>
      </c>
      <c r="T36" s="133" t="str">
        <f t="shared" ref="T36" si="3">IFERROR(T30-T33,"")</f>
        <v/>
      </c>
      <c r="U36" s="134" t="s">
        <v>34</v>
      </c>
      <c r="V36" s="134"/>
      <c r="W36" s="135" t="s">
        <v>38</v>
      </c>
    </row>
    <row r="37" spans="2:23" ht="18" customHeight="1" x14ac:dyDescent="0.55000000000000004"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13"/>
      <c r="N37" s="4"/>
      <c r="O37" s="4"/>
      <c r="P37" s="16"/>
      <c r="Q37" s="16"/>
      <c r="R37" s="4"/>
      <c r="S37" s="4"/>
      <c r="T37" s="4"/>
      <c r="U37" s="4"/>
      <c r="V37" s="4"/>
      <c r="W37" s="4"/>
    </row>
    <row r="38" spans="2:23" ht="18" customHeight="1" x14ac:dyDescent="0.55000000000000004">
      <c r="B38" s="1" t="s">
        <v>15</v>
      </c>
    </row>
    <row r="39" spans="2:23" ht="18" customHeight="1" x14ac:dyDescent="0.55000000000000004">
      <c r="B39" s="40" t="s">
        <v>44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</row>
    <row r="40" spans="2:23" ht="18" customHeight="1" x14ac:dyDescent="0.55000000000000004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</row>
    <row r="41" spans="2:23" ht="18" customHeight="1" x14ac:dyDescent="0.55000000000000004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</row>
    <row r="42" spans="2:23" ht="18" customHeight="1" x14ac:dyDescent="0.55000000000000004"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</row>
    <row r="44" spans="2:23" ht="18" customHeight="1" x14ac:dyDescent="0.55000000000000004">
      <c r="B44" s="1" t="s">
        <v>16</v>
      </c>
    </row>
    <row r="45" spans="2:23" ht="18" customHeight="1" x14ac:dyDescent="0.55000000000000004">
      <c r="B45" s="40" t="s">
        <v>46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</row>
    <row r="46" spans="2:23" ht="18" customHeight="1" x14ac:dyDescent="0.55000000000000004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</row>
    <row r="47" spans="2:23" ht="18" customHeight="1" x14ac:dyDescent="0.55000000000000004"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5"/>
    </row>
    <row r="48" spans="2:23" ht="18" customHeight="1" x14ac:dyDescent="0.55000000000000004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</row>
  </sheetData>
  <mergeCells count="61">
    <mergeCell ref="U33:V33"/>
    <mergeCell ref="U34:V34"/>
    <mergeCell ref="U35:V35"/>
    <mergeCell ref="U36:V36"/>
    <mergeCell ref="O34:R36"/>
    <mergeCell ref="R33:S33"/>
    <mergeCell ref="E31:F31"/>
    <mergeCell ref="E32:F32"/>
    <mergeCell ref="B34:N36"/>
    <mergeCell ref="U28:V28"/>
    <mergeCell ref="U29:V29"/>
    <mergeCell ref="U30:V30"/>
    <mergeCell ref="U31:V31"/>
    <mergeCell ref="U32:V32"/>
    <mergeCell ref="L33:M33"/>
    <mergeCell ref="R28:S28"/>
    <mergeCell ref="R29:S29"/>
    <mergeCell ref="R30:S30"/>
    <mergeCell ref="R31:S31"/>
    <mergeCell ref="R32:S32"/>
    <mergeCell ref="P30:Q30"/>
    <mergeCell ref="P33:Q33"/>
    <mergeCell ref="B45:W48"/>
    <mergeCell ref="B39:W42"/>
    <mergeCell ref="D26:G27"/>
    <mergeCell ref="D23:G25"/>
    <mergeCell ref="H23:K25"/>
    <mergeCell ref="T23:W25"/>
    <mergeCell ref="H26:K27"/>
    <mergeCell ref="O23:S25"/>
    <mergeCell ref="T26:W27"/>
    <mergeCell ref="O26:S27"/>
    <mergeCell ref="L23:N25"/>
    <mergeCell ref="L26:N27"/>
    <mergeCell ref="E33:F33"/>
    <mergeCell ref="H28:I28"/>
    <mergeCell ref="H29:I29"/>
    <mergeCell ref="H30:I30"/>
    <mergeCell ref="B31:B33"/>
    <mergeCell ref="P31:Q31"/>
    <mergeCell ref="P32:Q32"/>
    <mergeCell ref="F19:G19"/>
    <mergeCell ref="N19:O19"/>
    <mergeCell ref="F20:G20"/>
    <mergeCell ref="N20:O20"/>
    <mergeCell ref="H31:I31"/>
    <mergeCell ref="H32:I32"/>
    <mergeCell ref="H33:I33"/>
    <mergeCell ref="E28:F28"/>
    <mergeCell ref="E29:F29"/>
    <mergeCell ref="E30:F30"/>
    <mergeCell ref="L30:M30"/>
    <mergeCell ref="L31:M31"/>
    <mergeCell ref="L32:M32"/>
    <mergeCell ref="A3:W3"/>
    <mergeCell ref="B12:W16"/>
    <mergeCell ref="B28:B30"/>
    <mergeCell ref="P28:Q28"/>
    <mergeCell ref="P29:Q29"/>
    <mergeCell ref="L28:M28"/>
    <mergeCell ref="L29:M29"/>
  </mergeCells>
  <phoneticPr fontId="2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導入効果検証報告</vt:lpstr>
      <vt:lpstr>導入効果検証報告（記入例）</vt:lpstr>
      <vt:lpstr>導入効果検証報告!Print_Area</vt:lpstr>
      <vt:lpstr>'導入効果検証報告（記入例）'!Print_Area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2025-07-10T07:55:28Z</cp:lastPrinted>
  <dcterms:created xsi:type="dcterms:W3CDTF">2025-04-18T08:12:29Z</dcterms:created>
  <dcterms:modified xsi:type="dcterms:W3CDTF">2025-11-18T06:50:26Z</dcterms:modified>
  <cp:category/>
  <cp:contentStatus/>
</cp:coreProperties>
</file>